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<sst xmlns="http://schemas.openxmlformats.org/spreadsheetml/2006/main" count="217" uniqueCount="107">
  <si>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</si>
  <si>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</si>
  <si>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</si>
  <si>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</si>
  <si>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</si>
  <si>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</si>
  <si>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</si>
  <si>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</si>
  <si>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</si>
  <si>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</si>
  <si>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</si>
  <si>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</si>
  <si>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</si>
  <si>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</si>
  <si>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</si>
  <si>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</si>
  <si>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</si>
  <si>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</si>
  <si>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</si>
  <si>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</si>
  <si>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</si>
  <si>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</si>
  <si>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</si>
  <si>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</si>
  <si>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</si>
  <si>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</si>
  <si>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</si>
  <si>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</si>
  <si>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</si>
  <si>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</si>
  <si>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</si>
  <si>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</si>
  <si>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</si>
  <si>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</si>
  <si>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</si>
  <si>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</si>
  <si>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</si>
  <si>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</si>
  <si>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</si>
  <si>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</si>
  <si>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</si>
  <si>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</si>
  <si>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</si>
  <si>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</si>
  <si>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</si>
  <si>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</si>
  <si>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</si>
  <si>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</si>
  <si>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</si>
  <si>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</si>
  <si>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</si>
  <si>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</si>
  <si>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</si>
  <si>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</si>
  <si>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</si>
  <si>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</si>
  <si>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</si>
  <si>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</si>
  <si>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</si>
  <si>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</si>
  <si>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</si>
  <si>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</si>
  <si>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</si>
  <si>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</si>
  <si>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</si>
  <si>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</si>
  <si>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</si>
  <si>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</si>
  <si>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</si>
  <si>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</si>
  <si>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</si>
  <si>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</si>
  <si>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</si>
  <si>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</si>
  <si>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</si>
  <si>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</si>
  <si>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</si>
  <si>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</si>
  <si>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</si>
  <si>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</si>
  <si>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</si>
  <si>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</si>
  <si>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</si>
  <si>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</si>
  <si>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</si>
  <si>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</si>
  <si>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</si>
  <si>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</si>
  <si>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</si>
  <si>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</si>
  <si>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</si>
  <si>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</si>
  <si>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</si>
  <si>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</si>
  <si>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</si>
  <si>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</si>
  <si>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</si>
  <si>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</si>
  <si>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</si>
  <si>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</si>
  <si>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</si>
  <si>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</si>
  <si>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</si>
  <si>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</si>
  <si>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①有形固定資産減価償却率は、類似団体と比較すると高く、将来の施設の更新等に備え、財源の確保に努める。
②管路経年化率は、類似団体と比較する高く、将来の施設更新に備え、財源の確保に努める。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7" eb="29">
      <t>ショウライ</t>
    </rPh>
    <rPh sb="30" eb="32">
      <t>シセツ</t>
    </rPh>
    <rPh sb="33" eb="35">
      <t>コウシン</t>
    </rPh>
    <rPh sb="35" eb="36">
      <t>トウ</t>
    </rPh>
    <rPh sb="37" eb="38">
      <t>ソナ</t>
    </rPh>
    <rPh sb="40" eb="42">
      <t>ザイゲン</t>
    </rPh>
    <rPh sb="43" eb="45">
      <t>カクホ</t>
    </rPh>
    <rPh sb="46" eb="47">
      <t>ツト</t>
    </rPh>
    <rPh sb="53" eb="55">
      <t>カンロ</t>
    </rPh>
    <rPh sb="55" eb="58">
      <t>ケイネンカ</t>
    </rPh>
    <rPh sb="58" eb="59">
      <t>リツ</t>
    </rPh>
    <rPh sb="61" eb="63">
      <t>ルイジ</t>
    </rPh>
    <rPh sb="63" eb="65">
      <t>ダンタイ</t>
    </rPh>
    <rPh sb="66" eb="68">
      <t>ヒカク</t>
    </rPh>
    <rPh sb="70" eb="71">
      <t>タカ</t>
    </rPh>
    <rPh sb="73" eb="75">
      <t>ショウライ</t>
    </rPh>
    <rPh sb="76" eb="78">
      <t>シセツ</t>
    </rPh>
    <rPh sb="78" eb="80">
      <t>コウシン</t>
    </rPh>
    <rPh sb="81" eb="82">
      <t>ソナ</t>
    </rPh>
    <rPh sb="84" eb="86">
      <t>ザイゲン</t>
    </rPh>
    <rPh sb="87" eb="89">
      <t>カクホ</t>
    </rPh>
    <rPh sb="90" eb="91">
      <t>ツト</t>
    </rPh>
    <rPh sb="97" eb="99">
      <t>カンロ</t>
    </rPh>
    <rPh sb="99" eb="101">
      <t>コウシン</t>
    </rPh>
    <rPh sb="101" eb="102">
      <t>リツ</t>
    </rPh>
    <rPh sb="104" eb="106">
      <t>ルイジダ</t>
    </rPh>
    <rPh sb="117" eb="118">
      <t>ヒク</t>
    </rPh>
    <rPh sb="136" eb="138">
      <t>ホウテイ</t>
    </rPh>
    <rPh sb="138" eb="140">
      <t>タイヨウ</t>
    </rPh>
    <rPh sb="140" eb="142">
      <t>ネンスウ</t>
    </rPh>
    <rPh sb="143" eb="145">
      <t>ケイカ</t>
    </rPh>
    <rPh sb="147" eb="150">
      <t>ハイスイカン</t>
    </rPh>
    <rPh sb="150" eb="151">
      <t>トウ</t>
    </rPh>
    <rPh sb="157" eb="159">
      <t>ロウスイ</t>
    </rPh>
    <rPh sb="160" eb="162">
      <t>ヒンパツ</t>
    </rPh>
    <rPh sb="166" eb="168">
      <t>カショ</t>
    </rPh>
    <rPh sb="170" eb="173">
      <t>ユウセンテキ</t>
    </rPh>
    <rPh sb="174" eb="176">
      <t>コウシン</t>
    </rPh>
    <rPh sb="180" eb="182">
      <t>ジョウキョウ</t>
    </rPh>
    <rPh sb="186" eb="188">
      <t>コンゴ</t>
    </rPh>
    <phoneticPr fontId="4"/>
  </si>
  <si>
    <t>①経常収支比率は、100％を超えているものの、経常収益に占める給水収益の割合は76％と低く、一般会計からの繰入金の占める割合が大きい。今後も経費節減に取組み健全経営に努める。
③流動比率は、平成25年度までは類似団体平均を大きく上回っていたが、平成26年度以降は公営企業会計基準の見直しにより大きく減少した。
④企業債残高対給水収益比率は、類似団体平均と比べ低い数値で推移してきたが、現在簡易水度統合事業や未普及地域解消事業を実施しており、平成28年度から企業債の借入を予定しているので今後は増加が見込まれる。
⑤料金回収率を見ても、100％を下回っており給水収益では費用を賄えていない。今後は経常収支比率の改善を進めなければ厳しい状況となっていくため、適切な料金改定を検討し健全性の維持を図るよう努める。
⑥給水原価は、維持管理費の削減をできる限り行っているため昨年度より減少している。しかし、有収率が低いため平均値より高く推移している。
⑧有収率は、老朽管の更新が追いついていないため漏水が発生しており、低い値となっている。効率性に問題があるので計画的に老朽管の更新を行うよう努める。</t>
    <rPh sb="1" eb="3">
      <t>ケイジョウ</t>
    </rPh>
    <rPh sb="3" eb="5">
      <t>シュウシ</t>
    </rPh>
    <rPh sb="5" eb="7">
      <t>ヒリツ</t>
    </rPh>
    <rPh sb="14" eb="15">
      <t>コ</t>
    </rPh>
    <rPh sb="23" eb="25">
      <t>ケイジョウ</t>
    </rPh>
    <rPh sb="25" eb="27">
      <t>シュウエキ</t>
    </rPh>
    <rPh sb="28" eb="29">
      <t>シ</t>
    </rPh>
    <rPh sb="31" eb="33">
      <t>キュウスイ</t>
    </rPh>
    <rPh sb="33" eb="35">
      <t>シュウエキ</t>
    </rPh>
    <rPh sb="36" eb="38">
      <t>ワリアイ</t>
    </rPh>
    <rPh sb="43" eb="44">
      <t>ヒク</t>
    </rPh>
    <rPh sb="46" eb="48">
      <t>イッパン</t>
    </rPh>
    <rPh sb="48" eb="50">
      <t>カイケイ</t>
    </rPh>
    <rPh sb="53" eb="55">
      <t>クリイレ</t>
    </rPh>
    <rPh sb="55" eb="56">
      <t>キン</t>
    </rPh>
    <rPh sb="57" eb="58">
      <t>シ</t>
    </rPh>
    <rPh sb="60" eb="62">
      <t>ワリアイ</t>
    </rPh>
    <rPh sb="63" eb="64">
      <t>オオ</t>
    </rPh>
    <rPh sb="67" eb="69">
      <t>コンゴ</t>
    </rPh>
    <rPh sb="70" eb="72">
      <t>ケイヒ</t>
    </rPh>
    <rPh sb="72" eb="74">
      <t>セツゲン</t>
    </rPh>
    <rPh sb="75" eb="77">
      <t>トリクミ</t>
    </rPh>
    <rPh sb="78" eb="80">
      <t>ケンゼン</t>
    </rPh>
    <rPh sb="80" eb="82">
      <t>ケイエイ</t>
    </rPh>
    <rPh sb="83" eb="84">
      <t>ツト</t>
    </rPh>
    <rPh sb="129" eb="131">
      <t>イコウ</t>
    </rPh>
    <rPh sb="158" eb="160">
      <t>キギョウ</t>
    </rPh>
    <rPh sb="160" eb="161">
      <t>サイ</t>
    </rPh>
    <rPh sb="161" eb="163">
      <t>ザンダカ</t>
    </rPh>
    <rPh sb="163" eb="164">
      <t>タイ</t>
    </rPh>
    <rPh sb="164" eb="166">
      <t>キュウスイ</t>
    </rPh>
    <rPh sb="166" eb="168">
      <t>シュウエキ</t>
    </rPh>
    <rPh sb="168" eb="170">
      <t>ヒリツ</t>
    </rPh>
    <rPh sb="172" eb="174">
      <t>ルイジ</t>
    </rPh>
    <rPh sb="174" eb="176">
      <t>ダンタイ</t>
    </rPh>
    <rPh sb="176" eb="178">
      <t>ヘイキン</t>
    </rPh>
    <rPh sb="179" eb="180">
      <t>クラ</t>
    </rPh>
    <rPh sb="181" eb="182">
      <t>ヒク</t>
    </rPh>
    <rPh sb="183" eb="185">
      <t>スウチ</t>
    </rPh>
    <rPh sb="186" eb="188">
      <t>スイイ</t>
    </rPh>
    <rPh sb="194" eb="196">
      <t>ゲンザイ</t>
    </rPh>
    <rPh sb="196" eb="198">
      <t>カンイ</t>
    </rPh>
    <rPh sb="198" eb="199">
      <t>スイ</t>
    </rPh>
    <rPh sb="199" eb="200">
      <t>ド</t>
    </rPh>
    <rPh sb="200" eb="202">
      <t>トウゴウ</t>
    </rPh>
    <rPh sb="202" eb="204">
      <t>ジギョウ</t>
    </rPh>
    <rPh sb="205" eb="208">
      <t>ミフキュウ</t>
    </rPh>
    <rPh sb="208" eb="210">
      <t>チイキ</t>
    </rPh>
    <rPh sb="210" eb="212">
      <t>カイショウ</t>
    </rPh>
    <rPh sb="212" eb="214">
      <t>ジギョウ</t>
    </rPh>
    <rPh sb="215" eb="217">
      <t>ジッシ</t>
    </rPh>
    <rPh sb="222" eb="224">
      <t>ヘイセイ</t>
    </rPh>
    <rPh sb="226" eb="228">
      <t>ネンド</t>
    </rPh>
    <rPh sb="230" eb="232">
      <t>キギョウ</t>
    </rPh>
    <rPh sb="232" eb="233">
      <t>サイ</t>
    </rPh>
    <rPh sb="234" eb="236">
      <t>カリイレ</t>
    </rPh>
    <rPh sb="237" eb="239">
      <t>ヨテイ</t>
    </rPh>
    <rPh sb="245" eb="247">
      <t>コンゴ</t>
    </rPh>
    <rPh sb="248" eb="250">
      <t>ゾウカ</t>
    </rPh>
    <rPh sb="251" eb="253">
      <t>ミコ</t>
    </rPh>
    <rPh sb="260" eb="262">
      <t>リョウキン</t>
    </rPh>
    <rPh sb="262" eb="264">
      <t>カイシュウ</t>
    </rPh>
    <rPh sb="264" eb="265">
      <t>リツ</t>
    </rPh>
    <rPh sb="266" eb="267">
      <t>ミ</t>
    </rPh>
    <rPh sb="275" eb="277">
      <t>シタマワ</t>
    </rPh>
    <rPh sb="281" eb="283">
      <t>キュウスイ</t>
    </rPh>
    <rPh sb="283" eb="285">
      <t>シュウエキ</t>
    </rPh>
    <rPh sb="287" eb="289">
      <t>ヒヨウ</t>
    </rPh>
    <rPh sb="290" eb="291">
      <t>マカナ</t>
    </rPh>
    <rPh sb="297" eb="299">
      <t>コンゴ</t>
    </rPh>
    <rPh sb="300" eb="302">
      <t>ケイジョウ</t>
    </rPh>
    <rPh sb="302" eb="304">
      <t>シュウシ</t>
    </rPh>
    <rPh sb="304" eb="306">
      <t>ヒリツ</t>
    </rPh>
    <rPh sb="307" eb="309">
      <t>カイゼン</t>
    </rPh>
    <rPh sb="310" eb="311">
      <t>スス</t>
    </rPh>
    <rPh sb="316" eb="317">
      <t>キビ</t>
    </rPh>
    <rPh sb="319" eb="321">
      <t>ジョウキョウ</t>
    </rPh>
    <rPh sb="330" eb="332">
      <t>テキセツ</t>
    </rPh>
    <rPh sb="333" eb="335">
      <t>リョウキン</t>
    </rPh>
    <rPh sb="335" eb="337">
      <t>カイテイ</t>
    </rPh>
    <rPh sb="338" eb="340">
      <t>ケントウ</t>
    </rPh>
    <rPh sb="341" eb="344">
      <t>ケンゼンセイ</t>
    </rPh>
    <rPh sb="345" eb="347">
      <t>イジ</t>
    </rPh>
    <rPh sb="348" eb="349">
      <t>ハカ</t>
    </rPh>
    <rPh sb="352" eb="353">
      <t>ツト</t>
    </rPh>
    <rPh sb="359" eb="361">
      <t>キュウスイ</t>
    </rPh>
    <rPh sb="361" eb="363">
      <t>ゲンカ</t>
    </rPh>
    <rPh sb="379" eb="380">
      <t>オコナ</t>
    </rPh>
    <rPh sb="386" eb="388">
      <t>サクネン</t>
    </rPh>
    <rPh sb="388" eb="389">
      <t>ド</t>
    </rPh>
    <rPh sb="391" eb="393">
      <t>ゲンショウ</t>
    </rPh>
    <rPh sb="402" eb="404">
      <t>ユウシュウ</t>
    </rPh>
    <rPh sb="404" eb="405">
      <t>リツ</t>
    </rPh>
    <rPh sb="406" eb="407">
      <t>ヒク</t>
    </rPh>
    <rPh sb="410" eb="413">
      <t>ヘイキンチ</t>
    </rPh>
    <rPh sb="415" eb="416">
      <t>タカ</t>
    </rPh>
    <rPh sb="417" eb="419">
      <t>スイイ</t>
    </rPh>
    <rPh sb="427" eb="429">
      <t>ユウシュウ</t>
    </rPh>
    <rPh sb="429" eb="430">
      <t>リツ</t>
    </rPh>
    <rPh sb="432" eb="434">
      <t>ロウキュウ</t>
    </rPh>
    <rPh sb="434" eb="435">
      <t>カン</t>
    </rPh>
    <rPh sb="436" eb="438">
      <t>コウシン</t>
    </rPh>
    <rPh sb="439" eb="440">
      <t>オ</t>
    </rPh>
    <rPh sb="449" eb="451">
      <t>ロウスイ</t>
    </rPh>
    <rPh sb="452" eb="454">
      <t>ハッセイ</t>
    </rPh>
    <rPh sb="459" eb="460">
      <t>ヒク</t>
    </rPh>
    <rPh sb="461" eb="462">
      <t>アタイ</t>
    </rPh>
    <rPh sb="469" eb="472">
      <t>コウリツセイ</t>
    </rPh>
    <rPh sb="473" eb="475">
      <t>モンダイ</t>
    </rPh>
    <rPh sb="480" eb="483">
      <t>ケイカクテキ</t>
    </rPh>
    <rPh sb="484" eb="486">
      <t>ロウキュウ</t>
    </rPh>
    <rPh sb="486" eb="487">
      <t>カン</t>
    </rPh>
    <rPh sb="488" eb="490">
      <t>コウシン</t>
    </rPh>
    <rPh sb="491" eb="492">
      <t>オコナ</t>
    </rPh>
    <rPh sb="495" eb="496">
      <t>ツト</t>
    </rPh>
    <phoneticPr fontId="4"/>
  </si>
  <si>
    <r>
      <t>　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t>
    </r>
    <r>
      <rPr>
        <sz val="11"/>
        <color rgb="FFFF0000"/>
        <rFont val="ＭＳ ゴシック"/>
        <family val="3"/>
        <charset val="128"/>
      </rPr>
      <t>を</t>
    </r>
    <r>
      <rPr>
        <sz val="11"/>
        <color theme="1"/>
        <rFont val="ＭＳ ゴシック"/>
        <family val="3"/>
        <charset val="128"/>
      </rPr>
      <t>推進していく。</t>
    </r>
    <rPh sb="1" eb="3">
      <t>キュウスイ</t>
    </rPh>
    <rPh sb="3" eb="5">
      <t>シュウエキ</t>
    </rPh>
    <rPh sb="6" eb="8">
      <t>ゲンショウ</t>
    </rPh>
    <rPh sb="9" eb="10">
      <t>ツヅ</t>
    </rPh>
    <rPh sb="11" eb="12">
      <t>ナカ</t>
    </rPh>
    <rPh sb="14" eb="16">
      <t>ケイカク</t>
    </rPh>
    <rPh sb="16" eb="17">
      <t>テキ</t>
    </rPh>
    <rPh sb="18" eb="20">
      <t>シセツ</t>
    </rPh>
    <rPh sb="21" eb="23">
      <t>セイビ</t>
    </rPh>
    <rPh sb="24" eb="26">
      <t>コウシン</t>
    </rPh>
    <rPh sb="27" eb="28">
      <t>スス</t>
    </rPh>
    <rPh sb="32" eb="34">
      <t>ヒツヨウ</t>
    </rPh>
    <rPh sb="42" eb="44">
      <t>コンゴ</t>
    </rPh>
    <rPh sb="45" eb="46">
      <t>キビ</t>
    </rPh>
    <rPh sb="48" eb="50">
      <t>ケイエイ</t>
    </rPh>
    <rPh sb="50" eb="52">
      <t>ジョウキョウ</t>
    </rPh>
    <rPh sb="53" eb="54">
      <t>ツヅ</t>
    </rPh>
    <rPh sb="58" eb="60">
      <t>ミコ</t>
    </rPh>
    <rPh sb="64" eb="66">
      <t>ケイヒ</t>
    </rPh>
    <rPh sb="66" eb="68">
      <t>セツゲン</t>
    </rPh>
    <rPh sb="69" eb="70">
      <t>ツト</t>
    </rPh>
    <rPh sb="75" eb="77">
      <t>キギョウ</t>
    </rPh>
    <rPh sb="77" eb="78">
      <t>サイ</t>
    </rPh>
    <rPh sb="78" eb="80">
      <t>ザンダカ</t>
    </rPh>
    <rPh sb="81" eb="83">
      <t>サクゲン</t>
    </rPh>
    <rPh sb="84" eb="85">
      <t>ハカ</t>
    </rPh>
    <rPh sb="88" eb="90">
      <t>ザイム</t>
    </rPh>
    <rPh sb="90" eb="92">
      <t>タイシツ</t>
    </rPh>
    <rPh sb="93" eb="95">
      <t>キョウカ</t>
    </rPh>
    <rPh sb="96" eb="97">
      <t>ハカ</t>
    </rPh>
    <rPh sb="101" eb="102">
      <t>カギ</t>
    </rPh>
    <rPh sb="105" eb="107">
      <t>ザイゲン</t>
    </rPh>
    <rPh sb="108" eb="111">
      <t>コウカテキ</t>
    </rPh>
    <rPh sb="112" eb="114">
      <t>ハイブン</t>
    </rPh>
    <rPh sb="116" eb="118">
      <t>ジギョウ</t>
    </rPh>
    <rPh sb="119" eb="12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</si>
</sst>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0.33</c:v>
                </c:pt>
                <c:pt idx="1">
                  <c:v>0.38</c:v>
                </c:pt>
                <c:pt idx="2">
                  <c:v>0.28999999999999998</c:v>
                </c:pt>
                <c:pt idx="3">
                  <c:v>0.52</c:v>
                </c:pt>
                <c:pt idx="4">
                  <c:v>0.32</c:v>
                </c:pt>
              </c:numCache>
            </c:numRef>
          </c:val>
        </c:ser>
        <c:dLbls>
          <c:showLegendKey val="0"/>
          <c:showVal val="0"/>
          <c:showCatName val="0"/>
          <c:showSerName val="0"/>
          <c:showPercent val="0"/>
          <c:showBubbleSize val="0"/>
        </c:dLbls>
        <c:gapWidth val="150"/>
        <c:axId val="75488256"/>
        <c:axId val="75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75488256"/>
        <c:axId val="75490432"/>
      </c:lineChart>
      <c:dateAx>
        <c:axId val="75488256"/>
        <c:scaling>
          <c:orientation val="minMax"/>
        </c:scaling>
        <c:delete val="1"/>
        <c:axPos val="b"/>
        <c:numFmt formatCode="ge" sourceLinked="1"/>
        <c:majorTickMark val="none"/>
        <c:minorTickMark val="none"/>
        <c:tickLblPos val="none"/>
        <c:crossAx val="75490432"/>
        <c:crosses val="autoZero"/>
        <c:auto val="1"/>
        <c:lblOffset val="100"/>
        <c:baseTimeUnit val="years"/>
      </c:dateAx>
      <c:valAx>
        <c:axId val="75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61.71</c:v>
                </c:pt>
                <c:pt idx="1">
                  <c:v>59.55</c:v>
                </c:pt>
                <c:pt idx="2">
                  <c:v>60.11</c:v>
                </c:pt>
                <c:pt idx="3">
                  <c:v>60.95</c:v>
                </c:pt>
                <c:pt idx="4">
                  <c:v>61.47</c:v>
                </c:pt>
              </c:numCache>
            </c:numRef>
          </c:val>
        </c:ser>
        <c:dLbls>
          <c:showLegendKey val="0"/>
          <c:showVal val="0"/>
          <c:showCatName val="0"/>
          <c:showSerName val="0"/>
          <c:showPercent val="0"/>
          <c:showBubbleSize val="0"/>
        </c:dLbls>
        <c:gapWidth val="150"/>
        <c:axId val="113413504"/>
        <c:axId val="11342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13413504"/>
        <c:axId val="113427968"/>
      </c:lineChart>
      <c:dateAx>
        <c:axId val="113413504"/>
        <c:scaling>
          <c:orientation val="minMax"/>
        </c:scaling>
        <c:delete val="1"/>
        <c:axPos val="b"/>
        <c:numFmt formatCode="ge" sourceLinked="1"/>
        <c:majorTickMark val="none"/>
        <c:minorTickMark val="none"/>
        <c:tickLblPos val="none"/>
        <c:crossAx val="113427968"/>
        <c:crosses val="autoZero"/>
        <c:auto val="1"/>
        <c:lblOffset val="100"/>
        <c:baseTimeUnit val="years"/>
      </c:dateAx>
      <c:valAx>
        <c:axId val="1134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81.78</c:v>
                </c:pt>
                <c:pt idx="1">
                  <c:v>83.85</c:v>
                </c:pt>
                <c:pt idx="2">
                  <c:v>83.75</c:v>
                </c:pt>
                <c:pt idx="3">
                  <c:v>81.06</c:v>
                </c:pt>
                <c:pt idx="4">
                  <c:v>81.75</c:v>
                </c:pt>
              </c:numCache>
            </c:numRef>
          </c:val>
        </c:ser>
        <c:dLbls>
          <c:showLegendKey val="0"/>
          <c:showVal val="0"/>
          <c:showCatName val="0"/>
          <c:showSerName val="0"/>
          <c:showPercent val="0"/>
          <c:showBubbleSize val="0"/>
        </c:dLbls>
        <c:gapWidth val="150"/>
        <c:axId val="114568192"/>
        <c:axId val="1145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14568192"/>
        <c:axId val="114586752"/>
      </c:lineChart>
      <c:dateAx>
        <c:axId val="114568192"/>
        <c:scaling>
          <c:orientation val="minMax"/>
        </c:scaling>
        <c:delete val="1"/>
        <c:axPos val="b"/>
        <c:numFmt formatCode="ge" sourceLinked="1"/>
        <c:majorTickMark val="none"/>
        <c:minorTickMark val="none"/>
        <c:tickLblPos val="none"/>
        <c:crossAx val="114586752"/>
        <c:crosses val="autoZero"/>
        <c:auto val="1"/>
        <c:lblOffset val="100"/>
        <c:baseTimeUnit val="years"/>
      </c:dateAx>
      <c:valAx>
        <c:axId val="1145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111.16</c:v>
                </c:pt>
                <c:pt idx="1">
                  <c:v>96.78</c:v>
                </c:pt>
                <c:pt idx="2">
                  <c:v>97.78</c:v>
                </c:pt>
                <c:pt idx="3">
                  <c:v>104.02</c:v>
                </c:pt>
                <c:pt idx="4">
                  <c:v>105.68</c:v>
                </c:pt>
              </c:numCache>
            </c:numRef>
          </c:val>
        </c:ser>
        <c:dLbls>
          <c:showLegendKey val="0"/>
          <c:showVal val="0"/>
          <c:showCatName val="0"/>
          <c:showSerName val="0"/>
          <c:showPercent val="0"/>
          <c:showBubbleSize val="0"/>
        </c:dLbls>
        <c:gapWidth val="150"/>
        <c:axId val="102775424"/>
        <c:axId val="1027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2775424"/>
        <c:axId val="102781696"/>
      </c:lineChart>
      <c:dateAx>
        <c:axId val="102775424"/>
        <c:scaling>
          <c:orientation val="minMax"/>
        </c:scaling>
        <c:delete val="1"/>
        <c:axPos val="b"/>
        <c:numFmt formatCode="ge" sourceLinked="1"/>
        <c:majorTickMark val="none"/>
        <c:minorTickMark val="none"/>
        <c:tickLblPos val="none"/>
        <c:crossAx val="102781696"/>
        <c:crosses val="autoZero"/>
        <c:auto val="1"/>
        <c:lblOffset val="100"/>
        <c:baseTimeUnit val="years"/>
      </c:dateAx>
      <c:valAx>
        <c:axId val="1027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7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42.73</c:v>
                </c:pt>
                <c:pt idx="1">
                  <c:v>44.61</c:v>
                </c:pt>
                <c:pt idx="2">
                  <c:v>46.49</c:v>
                </c:pt>
                <c:pt idx="3">
                  <c:v>50.92</c:v>
                </c:pt>
                <c:pt idx="4">
                  <c:v>52.88</c:v>
                </c:pt>
              </c:numCache>
            </c:numRef>
          </c:val>
        </c:ser>
        <c:dLbls>
          <c:showLegendKey val="0"/>
          <c:showVal val="0"/>
          <c:showCatName val="0"/>
          <c:showSerName val="0"/>
          <c:showPercent val="0"/>
          <c:showBubbleSize val="0"/>
        </c:dLbls>
        <c:gapWidth val="150"/>
        <c:axId val="102795520"/>
        <c:axId val="1028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2795520"/>
        <c:axId val="102809984"/>
      </c:lineChart>
      <c:dateAx>
        <c:axId val="102795520"/>
        <c:scaling>
          <c:orientation val="minMax"/>
        </c:scaling>
        <c:delete val="1"/>
        <c:axPos val="b"/>
        <c:numFmt formatCode="ge" sourceLinked="1"/>
        <c:majorTickMark val="none"/>
        <c:minorTickMark val="none"/>
        <c:tickLblPos val="none"/>
        <c:crossAx val="102809984"/>
        <c:crosses val="autoZero"/>
        <c:auto val="1"/>
        <c:lblOffset val="100"/>
        <c:baseTimeUnit val="years"/>
      </c:dateAx>
      <c:valAx>
        <c:axId val="1028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15.35</c:v>
                </c:pt>
                <c:pt idx="2">
                  <c:v>15.4</c:v>
                </c:pt>
                <c:pt idx="3">
                  <c:v>15.38</c:v>
                </c:pt>
                <c:pt idx="4">
                  <c:v>15.81</c:v>
                </c:pt>
              </c:numCache>
            </c:numRef>
          </c:val>
        </c:ser>
        <c:dLbls>
          <c:showLegendKey val="0"/>
          <c:showVal val="0"/>
          <c:showCatName val="0"/>
          <c:showSerName val="0"/>
          <c:showPercent val="0"/>
          <c:showBubbleSize val="0"/>
        </c:dLbls>
        <c:gapWidth val="150"/>
        <c:axId val="113141632"/>
        <c:axId val="1131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13141632"/>
        <c:axId val="113147904"/>
      </c:lineChart>
      <c:dateAx>
        <c:axId val="113141632"/>
        <c:scaling>
          <c:orientation val="minMax"/>
        </c:scaling>
        <c:delete val="1"/>
        <c:axPos val="b"/>
        <c:numFmt formatCode="ge" sourceLinked="1"/>
        <c:majorTickMark val="none"/>
        <c:minorTickMark val="none"/>
        <c:tickLblPos val="none"/>
        <c:crossAx val="113147904"/>
        <c:crosses val="autoZero"/>
        <c:auto val="1"/>
        <c:lblOffset val="100"/>
        <c:baseTimeUnit val="years"/>
      </c:dateAx>
      <c:valAx>
        <c:axId val="1131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0.8</c:v>
                </c:pt>
                <c:pt idx="3">
                  <c:v>0</c:v>
                </c:pt>
                <c:pt idx="4">
                  <c:v>0</c:v>
                </c:pt>
              </c:numCache>
            </c:numRef>
          </c:val>
        </c:ser>
        <c:dLbls>
          <c:showLegendKey val="0"/>
          <c:showVal val="0"/>
          <c:showCatName val="0"/>
          <c:showSerName val="0"/>
          <c:showPercent val="0"/>
          <c:showBubbleSize val="0"/>
        </c:dLbls>
        <c:gapWidth val="150"/>
        <c:axId val="113171840"/>
        <c:axId val="1131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13171840"/>
        <c:axId val="113186304"/>
      </c:lineChart>
      <c:dateAx>
        <c:axId val="113171840"/>
        <c:scaling>
          <c:orientation val="minMax"/>
        </c:scaling>
        <c:delete val="1"/>
        <c:axPos val="b"/>
        <c:numFmt formatCode="ge" sourceLinked="1"/>
        <c:majorTickMark val="none"/>
        <c:minorTickMark val="none"/>
        <c:tickLblPos val="none"/>
        <c:crossAx val="113186304"/>
        <c:crosses val="autoZero"/>
        <c:auto val="1"/>
        <c:lblOffset val="100"/>
        <c:baseTimeUnit val="years"/>
      </c:dateAx>
      <c:valAx>
        <c:axId val="113186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1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6070.94</c:v>
                </c:pt>
                <c:pt idx="1">
                  <c:v>4044.41</c:v>
                </c:pt>
                <c:pt idx="2">
                  <c:v>6888.02</c:v>
                </c:pt>
                <c:pt idx="3">
                  <c:v>1160.45</c:v>
                </c:pt>
                <c:pt idx="4">
                  <c:v>693.22</c:v>
                </c:pt>
              </c:numCache>
            </c:numRef>
          </c:val>
        </c:ser>
        <c:dLbls>
          <c:showLegendKey val="0"/>
          <c:showVal val="0"/>
          <c:showCatName val="0"/>
          <c:showSerName val="0"/>
          <c:showPercent val="0"/>
          <c:showBubbleSize val="0"/>
        </c:dLbls>
        <c:gapWidth val="150"/>
        <c:axId val="113208704"/>
        <c:axId val="113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13208704"/>
        <c:axId val="113227264"/>
      </c:lineChart>
      <c:dateAx>
        <c:axId val="113208704"/>
        <c:scaling>
          <c:orientation val="minMax"/>
        </c:scaling>
        <c:delete val="1"/>
        <c:axPos val="b"/>
        <c:numFmt formatCode="ge" sourceLinked="1"/>
        <c:majorTickMark val="none"/>
        <c:minorTickMark val="none"/>
        <c:tickLblPos val="none"/>
        <c:crossAx val="113227264"/>
        <c:crosses val="autoZero"/>
        <c:auto val="1"/>
        <c:lblOffset val="100"/>
        <c:baseTimeUnit val="years"/>
      </c:dateAx>
      <c:valAx>
        <c:axId val="11322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260.99</c:v>
                </c:pt>
                <c:pt idx="1">
                  <c:v>291.85000000000002</c:v>
                </c:pt>
                <c:pt idx="2">
                  <c:v>268.76</c:v>
                </c:pt>
                <c:pt idx="3">
                  <c:v>253.98</c:v>
                </c:pt>
                <c:pt idx="4">
                  <c:v>232.62</c:v>
                </c:pt>
              </c:numCache>
            </c:numRef>
          </c:val>
        </c:ser>
        <c:dLbls>
          <c:showLegendKey val="0"/>
          <c:showVal val="0"/>
          <c:showCatName val="0"/>
          <c:showSerName val="0"/>
          <c:showPercent val="0"/>
          <c:showBubbleSize val="0"/>
        </c:dLbls>
        <c:gapWidth val="150"/>
        <c:axId val="113241088"/>
        <c:axId val="1133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13241088"/>
        <c:axId val="113329280"/>
      </c:lineChart>
      <c:dateAx>
        <c:axId val="113241088"/>
        <c:scaling>
          <c:orientation val="minMax"/>
        </c:scaling>
        <c:delete val="1"/>
        <c:axPos val="b"/>
        <c:numFmt formatCode="ge" sourceLinked="1"/>
        <c:majorTickMark val="none"/>
        <c:minorTickMark val="none"/>
        <c:tickLblPos val="none"/>
        <c:crossAx val="113329280"/>
        <c:crosses val="autoZero"/>
        <c:auto val="1"/>
        <c:lblOffset val="100"/>
        <c:baseTimeUnit val="years"/>
      </c:dateAx>
      <c:valAx>
        <c:axId val="11332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89.21</c:v>
                </c:pt>
                <c:pt idx="1">
                  <c:v>76.23</c:v>
                </c:pt>
                <c:pt idx="2">
                  <c:v>78.41</c:v>
                </c:pt>
                <c:pt idx="3">
                  <c:v>83.79</c:v>
                </c:pt>
                <c:pt idx="4">
                  <c:v>87.77</c:v>
                </c:pt>
              </c:numCache>
            </c:numRef>
          </c:val>
        </c:ser>
        <c:dLbls>
          <c:showLegendKey val="0"/>
          <c:showVal val="0"/>
          <c:showCatName val="0"/>
          <c:showSerName val="0"/>
          <c:showPercent val="0"/>
          <c:showBubbleSize val="0"/>
        </c:dLbls>
        <c:gapWidth val="150"/>
        <c:axId val="113362048"/>
        <c:axId val="1133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13362048"/>
        <c:axId val="113363968"/>
      </c:lineChart>
      <c:dateAx>
        <c:axId val="113362048"/>
        <c:scaling>
          <c:orientation val="minMax"/>
        </c:scaling>
        <c:delete val="1"/>
        <c:axPos val="b"/>
        <c:numFmt formatCode="ge" sourceLinked="1"/>
        <c:majorTickMark val="none"/>
        <c:minorTickMark val="none"/>
        <c:tickLblPos val="none"/>
        <c:crossAx val="113363968"/>
        <c:crosses val="autoZero"/>
        <c:auto val="1"/>
        <c:lblOffset val="100"/>
        <c:baseTimeUnit val="years"/>
      </c:dateAx>
      <c:valAx>
        <c:axId val="1133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238.82</c:v>
                </c:pt>
                <c:pt idx="1">
                  <c:v>237.31</c:v>
                </c:pt>
                <c:pt idx="2">
                  <c:v>231.43</c:v>
                </c:pt>
                <c:pt idx="3">
                  <c:v>215.82</c:v>
                </c:pt>
                <c:pt idx="4">
                  <c:v>206.13</c:v>
                </c:pt>
              </c:numCache>
            </c:numRef>
          </c:val>
        </c:ser>
        <c:dLbls>
          <c:showLegendKey val="0"/>
          <c:showVal val="0"/>
          <c:showCatName val="0"/>
          <c:showSerName val="0"/>
          <c:showPercent val="0"/>
          <c:showBubbleSize val="0"/>
        </c:dLbls>
        <c:gapWidth val="150"/>
        <c:axId val="113394048"/>
        <c:axId val="1133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13394048"/>
        <c:axId val="113395968"/>
      </c:lineChart>
      <c:dateAx>
        <c:axId val="113394048"/>
        <c:scaling>
          <c:orientation val="minMax"/>
        </c:scaling>
        <c:delete val="1"/>
        <c:axPos val="b"/>
        <c:numFmt formatCode="ge" sourceLinked="1"/>
        <c:majorTickMark val="none"/>
        <c:minorTickMark val="none"/>
        <c:tickLblPos val="none"/>
        <c:crossAx val="113395968"/>
        <c:crosses val="autoZero"/>
        <c:auto val="1"/>
        <c:lblOffset val="100"/>
        <c:baseTimeUnit val="years"/>
      </c:dateAx>
      <c:valAx>
        <c:axId val="113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佐賀県　嬉野市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27308</v>
      </c>
      <c r="AJ8" s="56"/>
      <c r="AK8" s="56"/>
      <c r="AL8" s="56"/>
      <c r="AM8" s="56"/>
      <c r="AN8" s="56"/>
      <c r="AO8" s="56"/>
      <c r="AP8" s="57"/>
      <c r="AQ8" s="47">
        <f>データ!R6</f>
        <v>126.41</v>
      </c>
      <c r="AR8" s="47"/>
      <c r="AS8" s="47"/>
      <c r="AT8" s="47"/>
      <c r="AU8" s="47"/>
      <c r="AV8" s="47"/>
      <c r="AW8" s="47"/>
      <c r="AX8" s="47"/>
      <c r="AY8" s="47">
        <f>データ!S6</f>
        <v>216.03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81.25</v>
      </c>
      <c r="K10" s="47"/>
      <c r="L10" s="47"/>
      <c r="M10" s="47"/>
      <c r="N10" s="47"/>
      <c r="O10" s="47"/>
      <c r="P10" s="47"/>
      <c r="Q10" s="47"/>
      <c r="R10" s="47">
        <f>データ!O6</f>
        <v>93.86</v>
      </c>
      <c r="S10" s="47"/>
      <c r="T10" s="47"/>
      <c r="U10" s="47"/>
      <c r="V10" s="47"/>
      <c r="W10" s="47"/>
      <c r="X10" s="47"/>
      <c r="Y10" s="47"/>
      <c r="Z10" s="78">
        <f>データ!P6</f>
        <v>3740</v>
      </c>
      <c r="AA10" s="78"/>
      <c r="AB10" s="78"/>
      <c r="AC10" s="78"/>
      <c r="AD10" s="78"/>
      <c r="AE10" s="78"/>
      <c r="AF10" s="78"/>
      <c r="AG10" s="78"/>
      <c r="AH10" s="2"/>
      <c r="AI10" s="78">
        <f>データ!T6</f>
        <v>25470</v>
      </c>
      <c r="AJ10" s="78"/>
      <c r="AK10" s="78"/>
      <c r="AL10" s="78"/>
      <c r="AM10" s="78"/>
      <c r="AN10" s="78"/>
      <c r="AO10" s="78"/>
      <c r="AP10" s="78"/>
      <c r="AQ10" s="47">
        <f>データ!U6</f>
        <v>83.4</v>
      </c>
      <c r="AR10" s="47"/>
      <c r="AS10" s="47"/>
      <c r="AT10" s="47"/>
      <c r="AU10" s="47"/>
      <c r="AV10" s="47"/>
      <c r="AW10" s="47"/>
      <c r="AX10" s="47"/>
      <c r="AY10" s="47">
        <f>データ!V6</f>
        <v>305.39999999999998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412091</v>
      </c>
      <c r="D6" s="31">
        <f t="shared" si="3"/>
        <v>46</v>
      </c>
      <c r="E6" s="31">
        <f t="shared" si="3"/>
        <v>1</v>
      </c>
      <c r="F6" s="31">
        <f t="shared" si="3"/>
        <v>0</v>
      </c>
      <c r="G6" s="31">
        <f t="shared" si="3"/>
        <v>1</v>
      </c>
      <c r="H6" s="31" t="str">
        <f t="shared" si="3"/>
        <v>佐賀県　嬉野市</v>
      </c>
      <c r="I6" s="31" t="str">
        <f t="shared" si="3"/>
        <v>法適用</v>
      </c>
      <c r="J6" s="31" t="str">
        <f t="shared" si="3"/>
        <v>水道事業</v>
      </c>
      <c r="K6" s="31" t="str">
        <f t="shared" si="3"/>
        <v>末端給水事業</v>
      </c>
      <c r="L6" s="31" t="str">
        <f t="shared" si="3"/>
        <v>A6</v>
      </c>
      <c r="M6" s="32" t="str">
        <f t="shared" si="3"/>
        <v>-</v>
      </c>
      <c r="N6" s="32">
        <f t="shared" si="3"/>
        <v>81.25</v>
      </c>
      <c r="O6" s="32">
        <f t="shared" si="3"/>
        <v>93.86</v>
      </c>
      <c r="P6" s="32">
        <f t="shared" si="3"/>
        <v>3740</v>
      </c>
      <c r="Q6" s="32">
        <f t="shared" si="3"/>
        <v>27308</v>
      </c>
      <c r="R6" s="32">
        <f t="shared" si="3"/>
        <v>126.41</v>
      </c>
      <c r="S6" s="32">
        <f t="shared" si="3"/>
        <v>216.03</v>
      </c>
      <c r="T6" s="32">
        <f t="shared" si="3"/>
        <v>25470</v>
      </c>
      <c r="U6" s="32">
        <f t="shared" si="3"/>
        <v>83.4</v>
      </c>
      <c r="V6" s="32">
        <f t="shared" si="3"/>
        <v>305.39999999999998</v>
      </c>
      <c r="W6" s="33">
        <f>IF(W7="",NA(),W7)</f>
        <v>111.16</v>
      </c>
      <c r="X6" s="33">
        <f t="shared" ref="X6:AF6" si="4">IF(X7="",NA(),X7)</f>
        <v>96.78</v>
      </c>
      <c r="Y6" s="33">
        <f t="shared" si="4"/>
        <v>97.78</v>
      </c>
      <c r="Z6" s="33">
        <f t="shared" si="4"/>
        <v>104.02</v>
      </c>
      <c r="AA6" s="33">
        <f t="shared" si="4"/>
        <v>105.68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3">
        <f t="shared" si="5"/>
        <v>0.8</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6070.94</v>
      </c>
      <c r="AT6" s="33">
        <f t="shared" ref="AT6:BB6" si="6">IF(AT7="",NA(),AT7)</f>
        <v>4044.41</v>
      </c>
      <c r="AU6" s="33">
        <f t="shared" si="6"/>
        <v>6888.02</v>
      </c>
      <c r="AV6" s="33">
        <f t="shared" si="6"/>
        <v>1160.45</v>
      </c>
      <c r="AW6" s="33">
        <f t="shared" si="6"/>
        <v>693.22</v>
      </c>
      <c r="AX6" s="33">
        <f t="shared" si="6"/>
        <v>995.5</v>
      </c>
      <c r="AY6" s="33">
        <f t="shared" si="6"/>
        <v>915.5</v>
      </c>
      <c r="AZ6" s="33">
        <f t="shared" si="6"/>
        <v>963.24</v>
      </c>
      <c r="BA6" s="33">
        <f t="shared" si="6"/>
        <v>381.53</v>
      </c>
      <c r="BB6" s="33">
        <f t="shared" si="6"/>
        <v>391.54</v>
      </c>
      <c r="BC6" s="32" t="str">
        <f>IF(BC7="","",IF(BC7="-","【-】","【"&amp;SUBSTITUTE(TEXT(BC7,"#,##0.00"),"-","△")&amp;"】"))</f>
        <v>【262.74】</v>
      </c>
      <c r="BD6" s="33">
        <f>IF(BD7="",NA(),BD7)</f>
        <v>260.99</v>
      </c>
      <c r="BE6" s="33">
        <f t="shared" ref="BE6:BM6" si="7">IF(BE7="",NA(),BE7)</f>
        <v>291.85000000000002</v>
      </c>
      <c r="BF6" s="33">
        <f t="shared" si="7"/>
        <v>268.76</v>
      </c>
      <c r="BG6" s="33">
        <f t="shared" si="7"/>
        <v>253.98</v>
      </c>
      <c r="BH6" s="33">
        <f t="shared" si="7"/>
        <v>232.62</v>
      </c>
      <c r="BI6" s="33">
        <f t="shared" si="7"/>
        <v>414.59</v>
      </c>
      <c r="BJ6" s="33">
        <f t="shared" si="7"/>
        <v>404.78</v>
      </c>
      <c r="BK6" s="33">
        <f t="shared" si="7"/>
        <v>400.38</v>
      </c>
      <c r="BL6" s="33">
        <f t="shared" si="7"/>
        <v>393.27</v>
      </c>
      <c r="BM6" s="33">
        <f t="shared" si="7"/>
        <v>386.97</v>
      </c>
      <c r="BN6" s="32" t="str">
        <f>IF(BN7="","",IF(BN7="-","【-】","【"&amp;SUBSTITUTE(TEXT(BN7,"#,##0.00"),"-","△")&amp;"】"))</f>
        <v>【276.38】</v>
      </c>
      <c r="BO6" s="33">
        <f>IF(BO7="",NA(),BO7)</f>
        <v>89.21</v>
      </c>
      <c r="BP6" s="33">
        <f t="shared" ref="BP6:BX6" si="8">IF(BP7="",NA(),BP7)</f>
        <v>76.23</v>
      </c>
      <c r="BQ6" s="33">
        <f t="shared" si="8"/>
        <v>78.41</v>
      </c>
      <c r="BR6" s="33">
        <f t="shared" si="8"/>
        <v>83.79</v>
      </c>
      <c r="BS6" s="33">
        <f t="shared" si="8"/>
        <v>87.77</v>
      </c>
      <c r="BT6" s="33">
        <f t="shared" si="8"/>
        <v>97.71</v>
      </c>
      <c r="BU6" s="33">
        <f t="shared" si="8"/>
        <v>98.07</v>
      </c>
      <c r="BV6" s="33">
        <f t="shared" si="8"/>
        <v>96.56</v>
      </c>
      <c r="BW6" s="33">
        <f t="shared" si="8"/>
        <v>100.47</v>
      </c>
      <c r="BX6" s="33">
        <f t="shared" si="8"/>
        <v>101.72</v>
      </c>
      <c r="BY6" s="32" t="str">
        <f>IF(BY7="","",IF(BY7="-","【-】","【"&amp;SUBSTITUTE(TEXT(BY7,"#,##0.00"),"-","△")&amp;"】"))</f>
        <v>【104.99】</v>
      </c>
      <c r="BZ6" s="33">
        <f>IF(BZ7="",NA(),BZ7)</f>
        <v>238.82</v>
      </c>
      <c r="CA6" s="33">
        <f t="shared" ref="CA6:CI6" si="9">IF(CA7="",NA(),CA7)</f>
        <v>237.31</v>
      </c>
      <c r="CB6" s="33">
        <f t="shared" si="9"/>
        <v>231.43</v>
      </c>
      <c r="CC6" s="33">
        <f t="shared" si="9"/>
        <v>215.82</v>
      </c>
      <c r="CD6" s="33">
        <f t="shared" si="9"/>
        <v>206.13</v>
      </c>
      <c r="CE6" s="33">
        <f t="shared" si="9"/>
        <v>173.56</v>
      </c>
      <c r="CF6" s="33">
        <f t="shared" si="9"/>
        <v>172.26</v>
      </c>
      <c r="CG6" s="33">
        <f t="shared" si="9"/>
        <v>177.14</v>
      </c>
      <c r="CH6" s="33">
        <f t="shared" si="9"/>
        <v>169.82</v>
      </c>
      <c r="CI6" s="33">
        <f t="shared" si="9"/>
        <v>168.2</v>
      </c>
      <c r="CJ6" s="32" t="str">
        <f>IF(CJ7="","",IF(CJ7="-","【-】","【"&amp;SUBSTITUTE(TEXT(CJ7,"#,##0.00"),"-","△")&amp;"】"))</f>
        <v>【163.72】</v>
      </c>
      <c r="CK6" s="33">
        <f>IF(CK7="",NA(),CK7)</f>
        <v>61.71</v>
      </c>
      <c r="CL6" s="33">
        <f t="shared" ref="CL6:CT6" si="10">IF(CL7="",NA(),CL7)</f>
        <v>59.55</v>
      </c>
      <c r="CM6" s="33">
        <f t="shared" si="10"/>
        <v>60.11</v>
      </c>
      <c r="CN6" s="33">
        <f t="shared" si="10"/>
        <v>60.95</v>
      </c>
      <c r="CO6" s="33">
        <f t="shared" si="10"/>
        <v>61.47</v>
      </c>
      <c r="CP6" s="33">
        <f t="shared" si="10"/>
        <v>55.84</v>
      </c>
      <c r="CQ6" s="33">
        <f t="shared" si="10"/>
        <v>55.68</v>
      </c>
      <c r="CR6" s="33">
        <f t="shared" si="10"/>
        <v>55.64</v>
      </c>
      <c r="CS6" s="33">
        <f t="shared" si="10"/>
        <v>55.13</v>
      </c>
      <c r="CT6" s="33">
        <f t="shared" si="10"/>
        <v>54.77</v>
      </c>
      <c r="CU6" s="32" t="str">
        <f>IF(CU7="","",IF(CU7="-","【-】","【"&amp;SUBSTITUTE(TEXT(CU7,"#,##0.00"),"-","△")&amp;"】"))</f>
        <v>【59.76】</v>
      </c>
      <c r="CV6" s="33">
        <f>IF(CV7="",NA(),CV7)</f>
        <v>81.78</v>
      </c>
      <c r="CW6" s="33">
        <f t="shared" ref="CW6:DE6" si="11">IF(CW7="",NA(),CW7)</f>
        <v>83.85</v>
      </c>
      <c r="CX6" s="33">
        <f t="shared" si="11"/>
        <v>83.75</v>
      </c>
      <c r="CY6" s="33">
        <f t="shared" si="11"/>
        <v>81.06</v>
      </c>
      <c r="CZ6" s="33">
        <f t="shared" si="11"/>
        <v>81.75</v>
      </c>
      <c r="DA6" s="33">
        <f t="shared" si="11"/>
        <v>83.11</v>
      </c>
      <c r="DB6" s="33">
        <f t="shared" si="11"/>
        <v>83.18</v>
      </c>
      <c r="DC6" s="33">
        <f t="shared" si="11"/>
        <v>83.09</v>
      </c>
      <c r="DD6" s="33">
        <f t="shared" si="11"/>
        <v>83</v>
      </c>
      <c r="DE6" s="33">
        <f t="shared" si="11"/>
        <v>82.89</v>
      </c>
      <c r="DF6" s="32" t="str">
        <f>IF(DF7="","",IF(DF7="-","【-】","【"&amp;SUBSTITUTE(TEXT(DF7,"#,##0.00"),"-","△")&amp;"】"))</f>
        <v>【89.95】</v>
      </c>
      <c r="DG6" s="33">
        <f>IF(DG7="",NA(),DG7)</f>
        <v>42.73</v>
      </c>
      <c r="DH6" s="33">
        <f t="shared" ref="DH6:DP6" si="12">IF(DH7="",NA(),DH7)</f>
        <v>44.61</v>
      </c>
      <c r="DI6" s="33">
        <f t="shared" si="12"/>
        <v>46.49</v>
      </c>
      <c r="DJ6" s="33">
        <f t="shared" si="12"/>
        <v>50.92</v>
      </c>
      <c r="DK6" s="33">
        <f t="shared" si="12"/>
        <v>52.88</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3">
        <f t="shared" ref="DS6:EA6" si="13">IF(DS7="",NA(),DS7)</f>
        <v>15.35</v>
      </c>
      <c r="DT6" s="33">
        <f t="shared" si="13"/>
        <v>15.4</v>
      </c>
      <c r="DU6" s="33">
        <f t="shared" si="13"/>
        <v>15.38</v>
      </c>
      <c r="DV6" s="33">
        <f t="shared" si="13"/>
        <v>15.81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0.33</v>
      </c>
      <c r="ED6" s="33">
        <f t="shared" ref="ED6:EL6" si="14">IF(ED7="",NA(),ED7)</f>
        <v>0.38</v>
      </c>
      <c r="EE6" s="33">
        <f t="shared" si="14"/>
        <v>0.28999999999999998</v>
      </c>
      <c r="EF6" s="33">
        <f t="shared" si="14"/>
        <v>0.52</v>
      </c>
      <c r="EG6" s="33">
        <f t="shared" si="14"/>
        <v>0.32</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412091</v>
      </c>
      <c r="D7" s="35">
        <v>46</v>
      </c>
      <c r="E7" s="35">
        <v>1</v>
      </c>
      <c r="F7" s="35">
        <v>0</v>
      </c>
      <c r="G7" s="35">
        <v>1</v>
      </c>
      <c r="H7" s="35" t="s">
        <v>93</v>
      </c>
      <c r="I7" s="35" t="s">
        <v>94</v>
      </c>
      <c r="J7" s="35" t="s">
        <v>95</v>
      </c>
      <c r="K7" s="35" t="s">
        <v>96</v>
      </c>
      <c r="L7" s="35" t="s">
        <v>97</v>
      </c>
      <c r="M7" s="36" t="s">
        <v>98</v>
      </c>
      <c r="N7" s="36">
        <v>81.25</v>
      </c>
      <c r="O7" s="36">
        <v>93.86</v>
      </c>
      <c r="P7" s="36">
        <v>3740</v>
      </c>
      <c r="Q7" s="36">
        <v>27308</v>
      </c>
      <c r="R7" s="36">
        <v>126.41</v>
      </c>
      <c r="S7" s="36">
        <v>216.03</v>
      </c>
      <c r="T7" s="36">
        <v>25470</v>
      </c>
      <c r="U7" s="36">
        <v>83.4</v>
      </c>
      <c r="V7" s="36">
        <v>305.39999999999998</v>
      </c>
      <c r="W7" s="36">
        <v>111.16</v>
      </c>
      <c r="X7" s="36">
        <v>96.78</v>
      </c>
      <c r="Y7" s="36">
        <v>97.78</v>
      </c>
      <c r="Z7" s="36">
        <v>104.02</v>
      </c>
      <c r="AA7" s="36">
        <v>105.68</v>
      </c>
      <c r="AB7" s="36">
        <v>107.37</v>
      </c>
      <c r="AC7" s="36">
        <v>107.57</v>
      </c>
      <c r="AD7" s="36">
        <v>106.55</v>
      </c>
      <c r="AE7" s="36">
        <v>110.01</v>
      </c>
      <c r="AF7" s="36">
        <v>111.21</v>
      </c>
      <c r="AG7" s="36">
        <v>113.56</v>
      </c>
      <c r="AH7" s="36">
        <v>0</v>
      </c>
      <c r="AI7" s="36">
        <v>0</v>
      </c>
      <c r="AJ7" s="36">
        <v>0.8</v>
      </c>
      <c r="AK7" s="36">
        <v>0</v>
      </c>
      <c r="AL7" s="36">
        <v>0</v>
      </c>
      <c r="AM7" s="36">
        <v>8.5</v>
      </c>
      <c r="AN7" s="36">
        <v>9.34</v>
      </c>
      <c r="AO7" s="36">
        <v>9.56</v>
      </c>
      <c r="AP7" s="36">
        <v>2.8</v>
      </c>
      <c r="AQ7" s="36">
        <v>1.93</v>
      </c>
      <c r="AR7" s="36">
        <v>0.87</v>
      </c>
      <c r="AS7" s="36">
        <v>6070.94</v>
      </c>
      <c r="AT7" s="36">
        <v>4044.41</v>
      </c>
      <c r="AU7" s="36">
        <v>6888.02</v>
      </c>
      <c r="AV7" s="36">
        <v>1160.45</v>
      </c>
      <c r="AW7" s="36">
        <v>693.22</v>
      </c>
      <c r="AX7" s="36">
        <v>995.5</v>
      </c>
      <c r="AY7" s="36">
        <v>915.5</v>
      </c>
      <c r="AZ7" s="36">
        <v>963.24</v>
      </c>
      <c r="BA7" s="36">
        <v>381.53</v>
      </c>
      <c r="BB7" s="36">
        <v>391.54</v>
      </c>
      <c r="BC7" s="36">
        <v>262.74</v>
      </c>
      <c r="BD7" s="36">
        <v>260.99</v>
      </c>
      <c r="BE7" s="36">
        <v>291.85000000000002</v>
      </c>
      <c r="BF7" s="36">
        <v>268.76</v>
      </c>
      <c r="BG7" s="36">
        <v>253.98</v>
      </c>
      <c r="BH7" s="36">
        <v>232.62</v>
      </c>
      <c r="BI7" s="36">
        <v>414.59</v>
      </c>
      <c r="BJ7" s="36">
        <v>404.78</v>
      </c>
      <c r="BK7" s="36">
        <v>400.38</v>
      </c>
      <c r="BL7" s="36">
        <v>393.27</v>
      </c>
      <c r="BM7" s="36">
        <v>386.97</v>
      </c>
      <c r="BN7" s="36">
        <v>276.38</v>
      </c>
      <c r="BO7" s="36">
        <v>89.21</v>
      </c>
      <c r="BP7" s="36">
        <v>76.23</v>
      </c>
      <c r="BQ7" s="36">
        <v>78.41</v>
      </c>
      <c r="BR7" s="36">
        <v>83.79</v>
      </c>
      <c r="BS7" s="36">
        <v>87.77</v>
      </c>
      <c r="BT7" s="36">
        <v>97.71</v>
      </c>
      <c r="BU7" s="36">
        <v>98.07</v>
      </c>
      <c r="BV7" s="36">
        <v>96.56</v>
      </c>
      <c r="BW7" s="36">
        <v>100.47</v>
      </c>
      <c r="BX7" s="36">
        <v>101.72</v>
      </c>
      <c r="BY7" s="36">
        <v>104.99</v>
      </c>
      <c r="BZ7" s="36">
        <v>238.82</v>
      </c>
      <c r="CA7" s="36">
        <v>237.31</v>
      </c>
      <c r="CB7" s="36">
        <v>231.43</v>
      </c>
      <c r="CC7" s="36">
        <v>215.82</v>
      </c>
      <c r="CD7" s="36">
        <v>206.13</v>
      </c>
      <c r="CE7" s="36">
        <v>173.56</v>
      </c>
      <c r="CF7" s="36">
        <v>172.26</v>
      </c>
      <c r="CG7" s="36">
        <v>177.14</v>
      </c>
      <c r="CH7" s="36">
        <v>169.82</v>
      </c>
      <c r="CI7" s="36">
        <v>168.2</v>
      </c>
      <c r="CJ7" s="36">
        <v>163.72</v>
      </c>
      <c r="CK7" s="36">
        <v>61.71</v>
      </c>
      <c r="CL7" s="36">
        <v>59.55</v>
      </c>
      <c r="CM7" s="36">
        <v>60.11</v>
      </c>
      <c r="CN7" s="36">
        <v>60.95</v>
      </c>
      <c r="CO7" s="36">
        <v>61.47</v>
      </c>
      <c r="CP7" s="36">
        <v>55.84</v>
      </c>
      <c r="CQ7" s="36">
        <v>55.68</v>
      </c>
      <c r="CR7" s="36">
        <v>55.64</v>
      </c>
      <c r="CS7" s="36">
        <v>55.13</v>
      </c>
      <c r="CT7" s="36">
        <v>54.77</v>
      </c>
      <c r="CU7" s="36">
        <v>59.76</v>
      </c>
      <c r="CV7" s="36">
        <v>81.78</v>
      </c>
      <c r="CW7" s="36">
        <v>83.85</v>
      </c>
      <c r="CX7" s="36">
        <v>83.75</v>
      </c>
      <c r="CY7" s="36">
        <v>81.06</v>
      </c>
      <c r="CZ7" s="36">
        <v>81.75</v>
      </c>
      <c r="DA7" s="36">
        <v>83.11</v>
      </c>
      <c r="DB7" s="36">
        <v>83.18</v>
      </c>
      <c r="DC7" s="36">
        <v>83.09</v>
      </c>
      <c r="DD7" s="36">
        <v>83</v>
      </c>
      <c r="DE7" s="36">
        <v>82.89</v>
      </c>
      <c r="DF7" s="36">
        <v>89.95</v>
      </c>
      <c r="DG7" s="36">
        <v>42.73</v>
      </c>
      <c r="DH7" s="36">
        <v>44.61</v>
      </c>
      <c r="DI7" s="36">
        <v>46.49</v>
      </c>
      <c r="DJ7" s="36">
        <v>50.92</v>
      </c>
      <c r="DK7" s="36">
        <v>52.88</v>
      </c>
      <c r="DL7" s="36">
        <v>37.090000000000003</v>
      </c>
      <c r="DM7" s="36">
        <v>38.07</v>
      </c>
      <c r="DN7" s="36">
        <v>39.06</v>
      </c>
      <c r="DO7" s="36">
        <v>46.66</v>
      </c>
      <c r="DP7" s="36">
        <v>47.46</v>
      </c>
      <c r="DQ7" s="36">
        <v>47.18</v>
      </c>
      <c r="DR7" s="36">
        <v>0</v>
      </c>
      <c r="DS7" s="36">
        <v>15.35</v>
      </c>
      <c r="DT7" s="36">
        <v>15.4</v>
      </c>
      <c r="DU7" s="36">
        <v>15.38</v>
      </c>
      <c r="DV7" s="36">
        <v>15.81</v>
      </c>
      <c r="DW7" s="36">
        <v>6.63</v>
      </c>
      <c r="DX7" s="36">
        <v>7.73</v>
      </c>
      <c r="DY7" s="36">
        <v>8.8699999999999992</v>
      </c>
      <c r="DZ7" s="36">
        <v>9.85</v>
      </c>
      <c r="EA7" s="36">
        <v>9.7100000000000009</v>
      </c>
      <c r="EB7" s="36">
        <v>13.18</v>
      </c>
      <c r="EC7" s="36">
        <v>0.33</v>
      </c>
      <c r="ED7" s="36">
        <v>0.38</v>
      </c>
      <c r="EE7" s="36">
        <v>0.28999999999999998</v>
      </c>
      <c r="EF7" s="36">
        <v>0.52</v>
      </c>
      <c r="EG7" s="36">
        <v>0.32</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佐賀県</cp:lastModifiedBy>
  <dcterms:created xsi:type="dcterms:W3CDTF">2017-02-01T08:49:51Z</dcterms:created>
  <dcterms:modified xsi:type="dcterms:W3CDTF">2017-02-20T23:54:00Z</dcterms:modified>
</cp:coreProperties>
</file>