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<sst xmlns="http://schemas.openxmlformats.org/spreadsheetml/2006/main" count="221" uniqueCount="111">
  <si>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</si>
  <si>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</si>
  <si>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</si>
  <si>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</si>
  <si>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</si>
  <si>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</si>
  <si>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</si>
  <si>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</si>
  <si>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</si>
  <si>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</si>
  <si>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</si>
  <si>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</si>
  <si>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</si>
  <si>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</si>
  <si>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</si>
  <si>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</si>
  <si>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</si>
  <si>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</si>
  <si>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</si>
  <si>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</si>
  <si>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</si>
  <si>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</si>
  <si>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</si>
  <si>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</si>
  <si>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</si>
  <si>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</si>
  <si>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</si>
  <si>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</si>
  <si>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</si>
  <si>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</si>
  <si>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</si>
  <si>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</si>
  <si>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</si>
  <si>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</si>
  <si>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</si>
  <si>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</si>
  <si>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</si>
  <si>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</si>
  <si>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</si>
  <si>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</si>
  <si>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</si>
  <si>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</si>
  <si>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</si>
  <si>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</si>
  <si>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</si>
  <si>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</si>
  <si>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</si>
  <si>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</si>
  <si>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</si>
  <si>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</si>
  <si>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</si>
  <si>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</si>
  <si>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</si>
  <si>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</si>
  <si>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</si>
  <si>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</si>
  <si>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</si>
  <si>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</si>
  <si>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</si>
  <si>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</si>
  <si>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</si>
  <si>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</si>
  <si>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</si>
  <si>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</si>
  <si>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</si>
  <si>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</si>
  <si>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</si>
  <si>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</si>
  <si>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</si>
  <si>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</si>
  <si>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</si>
  <si>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</si>
  <si>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</si>
  <si>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</si>
  <si>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</si>
  <si>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</si>
  <si>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</si>
  <si>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</si>
  <si>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</si>
  <si>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</si>
  <si>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</si>
  <si>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</si>
  <si>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</si>
  <si>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</si>
  <si>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</si>
  <si>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</si>
  <si>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</si>
  <si>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</si>
  <si>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</si>
  <si>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</si>
  <si>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</si>
  <si>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</si>
  <si>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</si>
  <si>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</si>
  <si>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</si>
  <si>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</si>
  <si>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</si>
  <si>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</si>
  <si>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</si>
  <si>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</si>
  <si>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</si>
  <si>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</si>
  <si>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</si>
  <si>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</si>
  <si>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</si>
  <si>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</si>
  <si>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</si>
  <si>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</si>
  <si>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①収益的収支比率は100%未満であり赤字となっている。平成27年度は前年比2.49ポイントと微増しているが、⑤経費回収率は約50％に留まっており、使用料以外の収入に依存している状況になっている。
④企業債残高対事業規模比率は年々減少している。平成27年度は平均値と比べると低い水準にあるが、さらなる改善を進めていく必要がある。
⑥汚水処理原価は平均値より高くなっている。接続率の増加や維持管理費の見直しにより、汚水処理原価を低くしていく必要がある。
⑦施設利用率は平均値を大きく下回っている。処理施設の利用状況や規模を考える必要がある。
⑧水洗化率は整備中の事業であるため、平均値と比べると低い水準となっているが、年々微増している。
しかし、大きな変化ではなく殆ど横ばいの状態であるため、使用料金の見直しが無い限り使用料収入の増加は見込めない。接続数の増加のための取組だけでなく、使用料金の見直しも必要である。</t>
    <phoneticPr fontId="4"/>
  </si>
  <si>
    <t>平成13年より整備を開始しており、管渠等の老朽化はまだ発生していない。</t>
    <phoneticPr fontId="4"/>
  </si>
  <si>
    <r>
      <t>全体を見てみると、問題点は使用料収入に関することが多くなっている。使用料金を見直すことによって経費回収率</t>
    </r>
    <r>
      <rPr>
        <sz val="11"/>
        <color rgb="FFFF0000"/>
        <rFont val="ＭＳ ゴシック"/>
        <family val="3"/>
        <charset val="128"/>
      </rPr>
      <t>を</t>
    </r>
    <r>
      <rPr>
        <sz val="11"/>
        <color theme="1"/>
        <rFont val="ＭＳ ゴシック"/>
        <family val="3"/>
        <charset val="128"/>
      </rPr>
      <t>改善させ、また、新規加入者を増やすことで、施設利用率や水洗化率等の改善を行っていきたい。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</si>
</sst>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54720"/>
        <c:axId val="586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4720"/>
        <c:axId val="58656640"/>
      </c:lineChart>
      <c:dateAx>
        <c:axId val="586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656640"/>
        <c:crosses val="autoZero"/>
        <c:auto val="1"/>
        <c:lblOffset val="100"/>
        <c:baseTimeUnit val="years"/>
      </c:dateAx>
      <c:valAx>
        <c:axId val="586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6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21.83</c:v>
                </c:pt>
                <c:pt idx="1">
                  <c:v>23.8</c:v>
                </c:pt>
                <c:pt idx="2">
                  <c:v>24.2</c:v>
                </c:pt>
                <c:pt idx="3">
                  <c:v>24.2</c:v>
                </c:pt>
                <c:pt idx="4">
                  <c:v>26.93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89184"/>
        <c:axId val="769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89184"/>
        <c:axId val="76991104"/>
      </c:lineChart>
      <c:dateAx>
        <c:axId val="769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91104"/>
        <c:crosses val="autoZero"/>
        <c:auto val="1"/>
        <c:lblOffset val="100"/>
        <c:baseTimeUnit val="years"/>
      </c:dateAx>
      <c:valAx>
        <c:axId val="769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45.02</c:v>
                </c:pt>
                <c:pt idx="1">
                  <c:v>46.77</c:v>
                </c:pt>
                <c:pt idx="2">
                  <c:v>47.03</c:v>
                </c:pt>
                <c:pt idx="3">
                  <c:v>49.87</c:v>
                </c:pt>
                <c:pt idx="4">
                  <c:v>50.38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07200"/>
        <c:axId val="7710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07200"/>
        <c:axId val="77109120"/>
      </c:lineChart>
      <c:dateAx>
        <c:axId val="7710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09120"/>
        <c:crosses val="autoZero"/>
        <c:auto val="1"/>
        <c:lblOffset val="100"/>
        <c:baseTimeUnit val="years"/>
      </c:dateAx>
      <c:valAx>
        <c:axId val="7710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0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64.61</c:v>
                </c:pt>
                <c:pt idx="1">
                  <c:v>63.21</c:v>
                </c:pt>
                <c:pt idx="2">
                  <c:v>62.13</c:v>
                </c:pt>
                <c:pt idx="3">
                  <c:v>80.05</c:v>
                </c:pt>
                <c:pt idx="4">
                  <c:v>82.54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82752"/>
        <c:axId val="5868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2752"/>
        <c:axId val="58684928"/>
      </c:lineChart>
      <c:dateAx>
        <c:axId val="586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684928"/>
        <c:crosses val="autoZero"/>
        <c:auto val="1"/>
        <c:lblOffset val="100"/>
        <c:baseTimeUnit val="years"/>
      </c:dateAx>
      <c:valAx>
        <c:axId val="5868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68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98752"/>
        <c:axId val="5871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8752"/>
        <c:axId val="58713216"/>
      </c:lineChart>
      <c:dateAx>
        <c:axId val="5869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713216"/>
        <c:crosses val="autoZero"/>
        <c:auto val="1"/>
        <c:lblOffset val="100"/>
        <c:baseTimeUnit val="years"/>
      </c:dateAx>
      <c:valAx>
        <c:axId val="5871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69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12576"/>
        <c:axId val="767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12576"/>
        <c:axId val="76714752"/>
      </c:lineChart>
      <c:dateAx>
        <c:axId val="7671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14752"/>
        <c:crosses val="autoZero"/>
        <c:auto val="1"/>
        <c:lblOffset val="100"/>
        <c:baseTimeUnit val="years"/>
      </c:dateAx>
      <c:valAx>
        <c:axId val="767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1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51232"/>
        <c:axId val="7675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51232"/>
        <c:axId val="76753152"/>
      </c:lineChart>
      <c:dateAx>
        <c:axId val="767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53152"/>
        <c:crosses val="autoZero"/>
        <c:auto val="1"/>
        <c:lblOffset val="100"/>
        <c:baseTimeUnit val="years"/>
      </c:dateAx>
      <c:valAx>
        <c:axId val="7675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96288"/>
        <c:axId val="767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96288"/>
        <c:axId val="76798208"/>
      </c:lineChart>
      <c:dateAx>
        <c:axId val="7679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98208"/>
        <c:crosses val="autoZero"/>
        <c:auto val="1"/>
        <c:lblOffset val="100"/>
        <c:baseTimeUnit val="years"/>
      </c:dateAx>
      <c:valAx>
        <c:axId val="767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9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2695.52</c:v>
                </c:pt>
                <c:pt idx="1">
                  <c:v>2490.85</c:v>
                </c:pt>
                <c:pt idx="2">
                  <c:v>2463.0100000000002</c:v>
                </c:pt>
                <c:pt idx="3">
                  <c:v>1926.79</c:v>
                </c:pt>
                <c:pt idx="4">
                  <c:v>1793.28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98304"/>
        <c:axId val="769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98304"/>
        <c:axId val="76900224"/>
      </c:lineChart>
      <c:dateAx>
        <c:axId val="7689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00224"/>
        <c:crosses val="autoZero"/>
        <c:auto val="1"/>
        <c:lblOffset val="100"/>
        <c:baseTimeUnit val="years"/>
      </c:dateAx>
      <c:valAx>
        <c:axId val="769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9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48.39</c:v>
                </c:pt>
                <c:pt idx="1">
                  <c:v>44.72</c:v>
                </c:pt>
                <c:pt idx="2">
                  <c:v>44.07</c:v>
                </c:pt>
                <c:pt idx="3">
                  <c:v>49.47</c:v>
                </c:pt>
                <c:pt idx="4">
                  <c:v>51.39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14048"/>
        <c:axId val="7692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4048"/>
        <c:axId val="76928512"/>
      </c:lineChart>
      <c:dateAx>
        <c:axId val="7691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28512"/>
        <c:crosses val="autoZero"/>
        <c:auto val="1"/>
        <c:lblOffset val="100"/>
        <c:baseTimeUnit val="years"/>
      </c:dateAx>
      <c:valAx>
        <c:axId val="7692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1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310.92</c:v>
                </c:pt>
                <c:pt idx="1">
                  <c:v>339.42</c:v>
                </c:pt>
                <c:pt idx="2">
                  <c:v>344.94</c:v>
                </c:pt>
                <c:pt idx="3">
                  <c:v>314.77999999999997</c:v>
                </c:pt>
                <c:pt idx="4">
                  <c:v>306.54000000000002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60896"/>
        <c:axId val="769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896"/>
        <c:axId val="76962816"/>
      </c:lineChart>
      <c:dateAx>
        <c:axId val="7696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62816"/>
        <c:crosses val="autoZero"/>
        <c:auto val="1"/>
        <c:lblOffset val="100"/>
        <c:baseTimeUnit val="years"/>
      </c:dateAx>
      <c:valAx>
        <c:axId val="769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6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佐賀県　嬉野市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27308</v>
      </c>
      <c r="AM8" s="64"/>
      <c r="AN8" s="64"/>
      <c r="AO8" s="64"/>
      <c r="AP8" s="64"/>
      <c r="AQ8" s="64"/>
      <c r="AR8" s="64"/>
      <c r="AS8" s="64"/>
      <c r="AT8" s="63">
        <f>データ!S6</f>
        <v>126.41</v>
      </c>
      <c r="AU8" s="63"/>
      <c r="AV8" s="63"/>
      <c r="AW8" s="63"/>
      <c r="AX8" s="63"/>
      <c r="AY8" s="63"/>
      <c r="AZ8" s="63"/>
      <c r="BA8" s="63"/>
      <c r="BB8" s="63">
        <f>データ!T6</f>
        <v>216.03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24.2</v>
      </c>
      <c r="Q10" s="63"/>
      <c r="R10" s="63"/>
      <c r="S10" s="63"/>
      <c r="T10" s="63"/>
      <c r="U10" s="63"/>
      <c r="V10" s="63"/>
      <c r="W10" s="63">
        <f>データ!P6</f>
        <v>88.79</v>
      </c>
      <c r="X10" s="63"/>
      <c r="Y10" s="63"/>
      <c r="Z10" s="63"/>
      <c r="AA10" s="63"/>
      <c r="AB10" s="63"/>
      <c r="AC10" s="63"/>
      <c r="AD10" s="64">
        <f>データ!Q6</f>
        <v>2910</v>
      </c>
      <c r="AE10" s="64"/>
      <c r="AF10" s="64"/>
      <c r="AG10" s="64"/>
      <c r="AH10" s="64"/>
      <c r="AI10" s="64"/>
      <c r="AJ10" s="64"/>
      <c r="AK10" s="2"/>
      <c r="AL10" s="64">
        <f>データ!U6</f>
        <v>6568</v>
      </c>
      <c r="AM10" s="64"/>
      <c r="AN10" s="64"/>
      <c r="AO10" s="64"/>
      <c r="AP10" s="64"/>
      <c r="AQ10" s="64"/>
      <c r="AR10" s="64"/>
      <c r="AS10" s="64"/>
      <c r="AT10" s="63">
        <f>データ!V6</f>
        <v>2.61</v>
      </c>
      <c r="AU10" s="63"/>
      <c r="AV10" s="63"/>
      <c r="AW10" s="63"/>
      <c r="AX10" s="63"/>
      <c r="AY10" s="63"/>
      <c r="AZ10" s="63"/>
      <c r="BA10" s="63"/>
      <c r="BB10" s="63">
        <f>データ!W6</f>
        <v>2516.48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412091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24.2</v>
      </c>
      <c r="P6" s="32">
        <f t="shared" si="3"/>
        <v>88.79</v>
      </c>
      <c r="Q6" s="32">
        <f t="shared" si="3"/>
        <v>2910</v>
      </c>
      <c r="R6" s="32">
        <f t="shared" si="3"/>
        <v>27308</v>
      </c>
      <c r="S6" s="32">
        <f t="shared" si="3"/>
        <v>126.41</v>
      </c>
      <c r="T6" s="32">
        <f t="shared" si="3"/>
        <v>216.03</v>
      </c>
      <c r="U6" s="32">
        <f t="shared" si="3"/>
        <v>6568</v>
      </c>
      <c r="V6" s="32">
        <f t="shared" si="3"/>
        <v>2.61</v>
      </c>
      <c r="W6" s="32">
        <f t="shared" si="3"/>
        <v>2516.48</v>
      </c>
      <c r="X6" s="33">
        <f>IF(X7="",NA(),X7)</f>
        <v>64.61</v>
      </c>
      <c r="Y6" s="33">
        <f t="shared" ref="Y6:AG6" si="4">IF(Y7="",NA(),Y7)</f>
        <v>63.21</v>
      </c>
      <c r="Z6" s="33">
        <f t="shared" si="4"/>
        <v>62.13</v>
      </c>
      <c r="AA6" s="33">
        <f t="shared" si="4"/>
        <v>80.05</v>
      </c>
      <c r="AB6" s="33">
        <f t="shared" si="4"/>
        <v>82.54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2695.52</v>
      </c>
      <c r="BF6" s="33">
        <f t="shared" ref="BF6:BN6" si="7">IF(BF7="",NA(),BF7)</f>
        <v>2490.85</v>
      </c>
      <c r="BG6" s="33">
        <f t="shared" si="7"/>
        <v>2463.0100000000002</v>
      </c>
      <c r="BH6" s="33">
        <f t="shared" si="7"/>
        <v>1926.79</v>
      </c>
      <c r="BI6" s="33">
        <f t="shared" si="7"/>
        <v>1793.28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48.39</v>
      </c>
      <c r="BQ6" s="33">
        <f t="shared" ref="BQ6:BY6" si="8">IF(BQ7="",NA(),BQ7)</f>
        <v>44.72</v>
      </c>
      <c r="BR6" s="33">
        <f t="shared" si="8"/>
        <v>44.07</v>
      </c>
      <c r="BS6" s="33">
        <f t="shared" si="8"/>
        <v>49.47</v>
      </c>
      <c r="BT6" s="33">
        <f t="shared" si="8"/>
        <v>51.39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310.92</v>
      </c>
      <c r="CB6" s="33">
        <f t="shared" ref="CB6:CJ6" si="9">IF(CB7="",NA(),CB7)</f>
        <v>339.42</v>
      </c>
      <c r="CC6" s="33">
        <f t="shared" si="9"/>
        <v>344.94</v>
      </c>
      <c r="CD6" s="33">
        <f t="shared" si="9"/>
        <v>314.77999999999997</v>
      </c>
      <c r="CE6" s="33">
        <f t="shared" si="9"/>
        <v>306.54000000000002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21.83</v>
      </c>
      <c r="CM6" s="33">
        <f t="shared" ref="CM6:CU6" si="10">IF(CM7="",NA(),CM7)</f>
        <v>23.8</v>
      </c>
      <c r="CN6" s="33">
        <f t="shared" si="10"/>
        <v>24.2</v>
      </c>
      <c r="CO6" s="33">
        <f t="shared" si="10"/>
        <v>24.2</v>
      </c>
      <c r="CP6" s="33">
        <f t="shared" si="10"/>
        <v>26.93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45.02</v>
      </c>
      <c r="CX6" s="33">
        <f t="shared" ref="CX6:DF6" si="11">IF(CX7="",NA(),CX7)</f>
        <v>46.77</v>
      </c>
      <c r="CY6" s="33">
        <f t="shared" si="11"/>
        <v>47.03</v>
      </c>
      <c r="CZ6" s="33">
        <f t="shared" si="11"/>
        <v>49.87</v>
      </c>
      <c r="DA6" s="33">
        <f t="shared" si="11"/>
        <v>50.38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412091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24.2</v>
      </c>
      <c r="P7" s="36">
        <v>88.79</v>
      </c>
      <c r="Q7" s="36">
        <v>2910</v>
      </c>
      <c r="R7" s="36">
        <v>27308</v>
      </c>
      <c r="S7" s="36">
        <v>126.41</v>
      </c>
      <c r="T7" s="36">
        <v>216.03</v>
      </c>
      <c r="U7" s="36">
        <v>6568</v>
      </c>
      <c r="V7" s="36">
        <v>2.61</v>
      </c>
      <c r="W7" s="36">
        <v>2516.48</v>
      </c>
      <c r="X7" s="36">
        <v>64.61</v>
      </c>
      <c r="Y7" s="36">
        <v>63.21</v>
      </c>
      <c r="Z7" s="36">
        <v>62.13</v>
      </c>
      <c r="AA7" s="36">
        <v>80.05</v>
      </c>
      <c r="AB7" s="36">
        <v>82.54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2695.52</v>
      </c>
      <c r="BF7" s="36">
        <v>2490.85</v>
      </c>
      <c r="BG7" s="36">
        <v>2463.0100000000002</v>
      </c>
      <c r="BH7" s="36">
        <v>1926.79</v>
      </c>
      <c r="BI7" s="36">
        <v>1793.28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48.39</v>
      </c>
      <c r="BQ7" s="36">
        <v>44.72</v>
      </c>
      <c r="BR7" s="36">
        <v>44.07</v>
      </c>
      <c r="BS7" s="36">
        <v>49.47</v>
      </c>
      <c r="BT7" s="36">
        <v>51.39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310.92</v>
      </c>
      <c r="CB7" s="36">
        <v>339.42</v>
      </c>
      <c r="CC7" s="36">
        <v>344.94</v>
      </c>
      <c r="CD7" s="36">
        <v>314.77999999999997</v>
      </c>
      <c r="CE7" s="36">
        <v>306.54000000000002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21.83</v>
      </c>
      <c r="CM7" s="36">
        <v>23.8</v>
      </c>
      <c r="CN7" s="36">
        <v>24.2</v>
      </c>
      <c r="CO7" s="36">
        <v>24.2</v>
      </c>
      <c r="CP7" s="36">
        <v>26.93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45.02</v>
      </c>
      <c r="CX7" s="36">
        <v>46.77</v>
      </c>
      <c r="CY7" s="36">
        <v>47.03</v>
      </c>
      <c r="CZ7" s="36">
        <v>49.87</v>
      </c>
      <c r="DA7" s="36">
        <v>50.38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佐賀県</cp:lastModifiedBy>
  <dcterms:created xsi:type="dcterms:W3CDTF">2017-02-08T02:55:05Z</dcterms:created>
  <dcterms:modified xsi:type="dcterms:W3CDTF">2017-02-20T23:54:43Z</dcterms:modified>
  <cp:category/>
</cp:coreProperties>
</file>