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0.3\共有フォルダ\財政課\財政課 財政\15 公営企業\H28\02 H28照会(公営企業)\H290120 公営企業に係る「経営比較分析表」の分析について\Ｈ290221 ＨＰ公開用（読取専用）\"/>
    </mc:Choice>
  </mc:AlternateContent>
  <workbookProtection workbookPassword="8649" lockStructure="1"/>
  <bookViews>
    <workbookView xWindow="0" yWindow="0" windowWidth="20490" windowHeight="76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<sst xmlns="http://schemas.openxmlformats.org/spreadsheetml/2006/main" count="221" uniqueCount="111">
  <si>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</si>
  <si>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</si>
  <si>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</si>
  <si>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</si>
  <si>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</si>
  <si>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</si>
  <si>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</si>
  <si>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</si>
  <si>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</si>
  <si>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</si>
  <si>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</si>
  <si>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</si>
  <si>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</si>
  <si>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</si>
  <si>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</si>
  <si>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</si>
  <si>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</si>
  <si>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</si>
  <si>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</si>
  <si>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</si>
  <si>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</si>
  <si>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</si>
  <si>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</si>
  <si>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</si>
  <si>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</si>
  <si>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</si>
  <si>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</si>
  <si>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</si>
  <si>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</si>
  <si>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</si>
  <si>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</si>
  <si>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</si>
  <si>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</si>
  <si>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</si>
  <si>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</si>
  <si>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</si>
  <si>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</si>
  <si>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</si>
  <si>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</si>
  <si>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</si>
  <si>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</si>
  <si>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</si>
  <si>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</si>
  <si>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</si>
  <si>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</si>
  <si>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</si>
  <si>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</si>
  <si>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</si>
  <si>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</si>
  <si>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</si>
  <si>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</si>
  <si>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</si>
  <si>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</si>
  <si>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</si>
  <si>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</si>
  <si>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</si>
  <si>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</si>
  <si>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</si>
  <si>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</si>
  <si>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</si>
  <si>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</si>
  <si>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</si>
  <si>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</si>
  <si>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</si>
  <si>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</si>
  <si>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</si>
  <si>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</si>
  <si>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</si>
  <si>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</si>
  <si>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</si>
  <si>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</si>
  <si>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</si>
  <si>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</si>
  <si>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</si>
  <si>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</si>
  <si>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</si>
  <si>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</si>
  <si>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</si>
  <si>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</si>
  <si>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</si>
  <si>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</si>
  <si>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</si>
  <si>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</si>
  <si>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</si>
  <si>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</si>
  <si>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</si>
  <si>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</si>
  <si>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</si>
  <si>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</si>
  <si>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</si>
  <si>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</si>
  <si>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</si>
  <si>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</si>
  <si>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</si>
  <si>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</si>
  <si>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</si>
  <si>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嬉野市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</si>
  <si>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</si>
  <si>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</si>
  <si>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</si>
  <si>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</si>
  <si>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</si>
  <si>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</si>
  <si>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</si>
  <si>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</si>
  <si>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</si>
  <si>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</si>
  <si>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</si>
  <si>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指標は、年々向上しているが、平成27年度は76.39％となっており、経常収支は赤字である。経常収益については、使用料以外の収入に依存しているため、料金の見直しも含め経営改善を図っていく。
④企業債残高対事業規模比率
料金収入に対する企業債残高は、類似団体より高い値で推移しており、料金の見直しと加入者の増加による収入の増加が必要である。
⑤経費回収率
使用料で回収すべき経費についても、類似団体の平均より著しく低くなっているため、料金の見直し業務の効率化、料金の見直し等による適正な使用料収入の確保が必要とされる。
⑥汚水処理原価
汚水処理に要した費用については、類似団体より高く推移しており、施設の効率を高めることが必要とされる。
⑦施設利用率
指標は平均より低く推移している。４箇所ある処理場の統合を含め、施設の効率を高めていくための検討が必要である。
⑧水洗化率
指標は平均値を下回っている。今後も普及拡大に向けた広報等を行うことが必要である。</t>
    <phoneticPr fontId="4"/>
  </si>
  <si>
    <t>平成５年より整備を開始しており、管渠等の老朽化
はまだ発生していない。</t>
    <phoneticPr fontId="4"/>
  </si>
  <si>
    <t>現在、農業集落排水と公共下水道の料金体系が異なるため、料金体系を統一する予定である。汚水処理施設の効率化の為、処理場の統合等も検討している。今後の適正な使用料収入の確保、汚水処理費の削減等により、経営の改善を見込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</si>
</sst>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91976"/>
        <c:axId val="2924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291976"/>
        <c:axId val="292403584"/>
      </c:lineChart>
      <c:dateAx>
        <c:axId val="292291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403584"/>
        <c:crosses val="autoZero"/>
        <c:auto val="1"/>
        <c:lblOffset val="100"/>
        <c:baseTimeUnit val="years"/>
      </c:dateAx>
      <c:valAx>
        <c:axId val="2924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2919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60.72</c:v>
                </c:pt>
                <c:pt idx="1">
                  <c:v>63.15</c:v>
                </c:pt>
                <c:pt idx="2">
                  <c:v>58.04</c:v>
                </c:pt>
                <c:pt idx="3">
                  <c:v>72.28</c:v>
                </c:pt>
                <c:pt idx="4">
                  <c:v>76.39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60664"/>
        <c:axId val="293069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60664"/>
        <c:axId val="293069240"/>
      </c:lineChart>
      <c:dateAx>
        <c:axId val="293060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069240"/>
        <c:crosses val="autoZero"/>
        <c:auto val="1"/>
        <c:lblOffset val="100"/>
        <c:baseTimeUnit val="years"/>
      </c:dateAx>
      <c:valAx>
        <c:axId val="293069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060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39464"/>
        <c:axId val="293077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39464"/>
        <c:axId val="293077272"/>
      </c:lineChart>
      <c:dateAx>
        <c:axId val="293039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077272"/>
        <c:crosses val="autoZero"/>
        <c:auto val="1"/>
        <c:lblOffset val="100"/>
        <c:baseTimeUnit val="years"/>
      </c:dateAx>
      <c:valAx>
        <c:axId val="293077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039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163664"/>
        <c:axId val="29316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163664"/>
        <c:axId val="293166096"/>
      </c:lineChart>
      <c:dateAx>
        <c:axId val="29316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166096"/>
        <c:crosses val="autoZero"/>
        <c:auto val="1"/>
        <c:lblOffset val="100"/>
        <c:baseTimeUnit val="years"/>
      </c:dateAx>
      <c:valAx>
        <c:axId val="29316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16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22872"/>
        <c:axId val="29202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22872"/>
        <c:axId val="292025616"/>
      </c:lineChart>
      <c:dateAx>
        <c:axId val="292022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025616"/>
        <c:crosses val="autoZero"/>
        <c:auto val="1"/>
        <c:lblOffset val="100"/>
        <c:baseTimeUnit val="years"/>
      </c:dateAx>
      <c:valAx>
        <c:axId val="29202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022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26672"/>
        <c:axId val="293227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26672"/>
        <c:axId val="293227064"/>
      </c:lineChart>
      <c:dateAx>
        <c:axId val="29322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227064"/>
        <c:crosses val="autoZero"/>
        <c:auto val="1"/>
        <c:lblOffset val="100"/>
        <c:baseTimeUnit val="years"/>
      </c:dateAx>
      <c:valAx>
        <c:axId val="293227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22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7001.21</c:v>
                </c:pt>
                <c:pt idx="1">
                  <c:v>5917.15</c:v>
                </c:pt>
                <c:pt idx="2">
                  <c:v>4906.8900000000003</c:v>
                </c:pt>
                <c:pt idx="3">
                  <c:v>3743.87</c:v>
                </c:pt>
                <c:pt idx="4">
                  <c:v>3604.76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43224"/>
        <c:axId val="29334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43224"/>
        <c:axId val="293343616"/>
      </c:lineChart>
      <c:dateAx>
        <c:axId val="293343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343616"/>
        <c:crosses val="autoZero"/>
        <c:auto val="1"/>
        <c:lblOffset val="100"/>
        <c:baseTimeUnit val="years"/>
      </c:dateAx>
      <c:valAx>
        <c:axId val="29334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343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21.73</c:v>
                </c:pt>
                <c:pt idx="1">
                  <c:v>24.25</c:v>
                </c:pt>
                <c:pt idx="2">
                  <c:v>26.67</c:v>
                </c:pt>
                <c:pt idx="3">
                  <c:v>28.16</c:v>
                </c:pt>
                <c:pt idx="4">
                  <c:v>26.25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44792"/>
        <c:axId val="29334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44792"/>
        <c:axId val="293345184"/>
      </c:lineChart>
      <c:dateAx>
        <c:axId val="293344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345184"/>
        <c:crosses val="autoZero"/>
        <c:auto val="1"/>
        <c:lblOffset val="100"/>
        <c:baseTimeUnit val="years"/>
      </c:dateAx>
      <c:valAx>
        <c:axId val="29334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34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527.49</c:v>
                </c:pt>
                <c:pt idx="1">
                  <c:v>474.86</c:v>
                </c:pt>
                <c:pt idx="2">
                  <c:v>421.91</c:v>
                </c:pt>
                <c:pt idx="3">
                  <c:v>420.15</c:v>
                </c:pt>
                <c:pt idx="4">
                  <c:v>466.6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46752"/>
        <c:axId val="293459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46752"/>
        <c:axId val="293459736"/>
      </c:lineChart>
      <c:dateAx>
        <c:axId val="29334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459736"/>
        <c:crosses val="autoZero"/>
        <c:auto val="1"/>
        <c:lblOffset val="100"/>
        <c:baseTimeUnit val="years"/>
      </c:dateAx>
      <c:valAx>
        <c:axId val="293459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34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21.67</c:v>
                </c:pt>
                <c:pt idx="1">
                  <c:v>32.42</c:v>
                </c:pt>
                <c:pt idx="2">
                  <c:v>40.94</c:v>
                </c:pt>
                <c:pt idx="3">
                  <c:v>40.94</c:v>
                </c:pt>
                <c:pt idx="4">
                  <c:v>40.94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26280"/>
        <c:axId val="29322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26280"/>
        <c:axId val="293225888"/>
      </c:lineChart>
      <c:dateAx>
        <c:axId val="293226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225888"/>
        <c:crosses val="autoZero"/>
        <c:auto val="1"/>
        <c:lblOffset val="100"/>
        <c:baseTimeUnit val="years"/>
      </c:dateAx>
      <c:valAx>
        <c:axId val="29322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226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63.42</c:v>
                </c:pt>
                <c:pt idx="1">
                  <c:v>67.510000000000005</c:v>
                </c:pt>
                <c:pt idx="2">
                  <c:v>73.150000000000006</c:v>
                </c:pt>
                <c:pt idx="3">
                  <c:v>76.849999999999994</c:v>
                </c:pt>
                <c:pt idx="4">
                  <c:v>77.72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24712"/>
        <c:axId val="29346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24712"/>
        <c:axId val="293460912"/>
      </c:lineChart>
      <c:dateAx>
        <c:axId val="293224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460912"/>
        <c:crosses val="autoZero"/>
        <c:auto val="1"/>
        <c:lblOffset val="100"/>
        <c:baseTimeUnit val="years"/>
      </c:dateAx>
      <c:valAx>
        <c:axId val="29346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224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55" zoomScaleNormal="55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佐賀県　嬉野市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農業集落排水</v>
      </c>
      <c r="Q8" s="76"/>
      <c r="R8" s="76"/>
      <c r="S8" s="76"/>
      <c r="T8" s="76"/>
      <c r="U8" s="76"/>
      <c r="V8" s="76"/>
      <c r="W8" s="76" t="str">
        <f>データ!L6</f>
        <v>F2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27308</v>
      </c>
      <c r="AM8" s="70"/>
      <c r="AN8" s="70"/>
      <c r="AO8" s="70"/>
      <c r="AP8" s="70"/>
      <c r="AQ8" s="70"/>
      <c r="AR8" s="70"/>
      <c r="AS8" s="70"/>
      <c r="AT8" s="69">
        <f>データ!S6</f>
        <v>126.41</v>
      </c>
      <c r="AU8" s="69"/>
      <c r="AV8" s="69"/>
      <c r="AW8" s="69"/>
      <c r="AX8" s="69"/>
      <c r="AY8" s="69"/>
      <c r="AZ8" s="69"/>
      <c r="BA8" s="69"/>
      <c r="BB8" s="69">
        <f>データ!T6</f>
        <v>216.03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23.67</v>
      </c>
      <c r="Q10" s="69"/>
      <c r="R10" s="69"/>
      <c r="S10" s="69"/>
      <c r="T10" s="69"/>
      <c r="U10" s="69"/>
      <c r="V10" s="69"/>
      <c r="W10" s="69">
        <f>データ!P6</f>
        <v>100</v>
      </c>
      <c r="X10" s="69"/>
      <c r="Y10" s="69"/>
      <c r="Z10" s="69"/>
      <c r="AA10" s="69"/>
      <c r="AB10" s="69"/>
      <c r="AC10" s="69"/>
      <c r="AD10" s="70">
        <f>データ!Q6</f>
        <v>2700</v>
      </c>
      <c r="AE10" s="70"/>
      <c r="AF10" s="70"/>
      <c r="AG10" s="70"/>
      <c r="AH10" s="70"/>
      <c r="AI10" s="70"/>
      <c r="AJ10" s="70"/>
      <c r="AK10" s="2"/>
      <c r="AL10" s="70">
        <f>データ!U6</f>
        <v>6423</v>
      </c>
      <c r="AM10" s="70"/>
      <c r="AN10" s="70"/>
      <c r="AO10" s="70"/>
      <c r="AP10" s="70"/>
      <c r="AQ10" s="70"/>
      <c r="AR10" s="70"/>
      <c r="AS10" s="70"/>
      <c r="AT10" s="69">
        <f>データ!V6</f>
        <v>2.79</v>
      </c>
      <c r="AU10" s="69"/>
      <c r="AV10" s="69"/>
      <c r="AW10" s="69"/>
      <c r="AX10" s="69"/>
      <c r="AY10" s="69"/>
      <c r="AZ10" s="69"/>
      <c r="BA10" s="69"/>
      <c r="BB10" s="69">
        <f>データ!W6</f>
        <v>2302.15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108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412091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佐賀県　嬉野市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23.67</v>
      </c>
      <c r="P6" s="32">
        <f t="shared" si="3"/>
        <v>100</v>
      </c>
      <c r="Q6" s="32">
        <f t="shared" si="3"/>
        <v>2700</v>
      </c>
      <c r="R6" s="32">
        <f t="shared" si="3"/>
        <v>27308</v>
      </c>
      <c r="S6" s="32">
        <f t="shared" si="3"/>
        <v>126.41</v>
      </c>
      <c r="T6" s="32">
        <f t="shared" si="3"/>
        <v>216.03</v>
      </c>
      <c r="U6" s="32">
        <f t="shared" si="3"/>
        <v>6423</v>
      </c>
      <c r="V6" s="32">
        <f t="shared" si="3"/>
        <v>2.79</v>
      </c>
      <c r="W6" s="32">
        <f t="shared" si="3"/>
        <v>2302.15</v>
      </c>
      <c r="X6" s="33">
        <f>IF(X7="",NA(),X7)</f>
        <v>60.72</v>
      </c>
      <c r="Y6" s="33">
        <f t="shared" ref="Y6:AG6" si="4">IF(Y7="",NA(),Y7)</f>
        <v>63.15</v>
      </c>
      <c r="Z6" s="33">
        <f t="shared" si="4"/>
        <v>58.04</v>
      </c>
      <c r="AA6" s="33">
        <f t="shared" si="4"/>
        <v>72.28</v>
      </c>
      <c r="AB6" s="33">
        <f t="shared" si="4"/>
        <v>76.39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7001.21</v>
      </c>
      <c r="BF6" s="33">
        <f t="shared" ref="BF6:BN6" si="7">IF(BF7="",NA(),BF7)</f>
        <v>5917.15</v>
      </c>
      <c r="BG6" s="33">
        <f t="shared" si="7"/>
        <v>4906.8900000000003</v>
      </c>
      <c r="BH6" s="33">
        <f t="shared" si="7"/>
        <v>3743.87</v>
      </c>
      <c r="BI6" s="33">
        <f t="shared" si="7"/>
        <v>3604.76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21.73</v>
      </c>
      <c r="BQ6" s="33">
        <f t="shared" ref="BQ6:BY6" si="8">IF(BQ7="",NA(),BQ7)</f>
        <v>24.25</v>
      </c>
      <c r="BR6" s="33">
        <f t="shared" si="8"/>
        <v>26.67</v>
      </c>
      <c r="BS6" s="33">
        <f t="shared" si="8"/>
        <v>28.16</v>
      </c>
      <c r="BT6" s="33">
        <f t="shared" si="8"/>
        <v>26.25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527.49</v>
      </c>
      <c r="CB6" s="33">
        <f t="shared" ref="CB6:CJ6" si="9">IF(CB7="",NA(),CB7)</f>
        <v>474.86</v>
      </c>
      <c r="CC6" s="33">
        <f t="shared" si="9"/>
        <v>421.91</v>
      </c>
      <c r="CD6" s="33">
        <f t="shared" si="9"/>
        <v>420.15</v>
      </c>
      <c r="CE6" s="33">
        <f t="shared" si="9"/>
        <v>466.6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21.67</v>
      </c>
      <c r="CM6" s="33">
        <f t="shared" ref="CM6:CU6" si="10">IF(CM7="",NA(),CM7)</f>
        <v>32.42</v>
      </c>
      <c r="CN6" s="33">
        <f t="shared" si="10"/>
        <v>40.94</v>
      </c>
      <c r="CO6" s="33">
        <f t="shared" si="10"/>
        <v>40.94</v>
      </c>
      <c r="CP6" s="33">
        <f t="shared" si="10"/>
        <v>40.94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63.42</v>
      </c>
      <c r="CX6" s="33">
        <f t="shared" ref="CX6:DF6" si="11">IF(CX7="",NA(),CX7)</f>
        <v>67.510000000000005</v>
      </c>
      <c r="CY6" s="33">
        <f t="shared" si="11"/>
        <v>73.150000000000006</v>
      </c>
      <c r="CZ6" s="33">
        <f t="shared" si="11"/>
        <v>76.849999999999994</v>
      </c>
      <c r="DA6" s="33">
        <f t="shared" si="11"/>
        <v>77.72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412091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23.67</v>
      </c>
      <c r="P7" s="36">
        <v>100</v>
      </c>
      <c r="Q7" s="36">
        <v>2700</v>
      </c>
      <c r="R7" s="36">
        <v>27308</v>
      </c>
      <c r="S7" s="36">
        <v>126.41</v>
      </c>
      <c r="T7" s="36">
        <v>216.03</v>
      </c>
      <c r="U7" s="36">
        <v>6423</v>
      </c>
      <c r="V7" s="36">
        <v>2.79</v>
      </c>
      <c r="W7" s="36">
        <v>2302.15</v>
      </c>
      <c r="X7" s="36">
        <v>60.72</v>
      </c>
      <c r="Y7" s="36">
        <v>63.15</v>
      </c>
      <c r="Z7" s="36">
        <v>58.04</v>
      </c>
      <c r="AA7" s="36">
        <v>72.28</v>
      </c>
      <c r="AB7" s="36">
        <v>76.39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7001.21</v>
      </c>
      <c r="BF7" s="36">
        <v>5917.15</v>
      </c>
      <c r="BG7" s="36">
        <v>4906.8900000000003</v>
      </c>
      <c r="BH7" s="36">
        <v>3743.87</v>
      </c>
      <c r="BI7" s="36">
        <v>3604.76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21.73</v>
      </c>
      <c r="BQ7" s="36">
        <v>24.25</v>
      </c>
      <c r="BR7" s="36">
        <v>26.67</v>
      </c>
      <c r="BS7" s="36">
        <v>28.16</v>
      </c>
      <c r="BT7" s="36">
        <v>26.25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527.49</v>
      </c>
      <c r="CB7" s="36">
        <v>474.86</v>
      </c>
      <c r="CC7" s="36">
        <v>421.91</v>
      </c>
      <c r="CD7" s="36">
        <v>420.15</v>
      </c>
      <c r="CE7" s="36">
        <v>466.6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21.67</v>
      </c>
      <c r="CM7" s="36">
        <v>32.42</v>
      </c>
      <c r="CN7" s="36">
        <v>40.94</v>
      </c>
      <c r="CO7" s="36">
        <v>40.94</v>
      </c>
      <c r="CP7" s="36">
        <v>40.94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63.42</v>
      </c>
      <c r="CX7" s="36">
        <v>67.510000000000005</v>
      </c>
      <c r="CY7" s="36">
        <v>73.150000000000006</v>
      </c>
      <c r="CZ7" s="36">
        <v>76.849999999999994</v>
      </c>
      <c r="DA7" s="36">
        <v>77.72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2017-02-08T03:15:45Z</dcterms:created>
  <dcterms:modified xsi:type="dcterms:W3CDTF">2017-02-17T06:59:36Z</dcterms:modified>
  <cp:category/>
</cp:coreProperties>
</file>