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610" windowHeight="1164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<sst xmlns="http://schemas.openxmlformats.org/spreadsheetml/2006/main" count="217" uniqueCount="107">
  <si>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</si>
  <si>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</si>
  <si>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</si>
  <si>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</si>
  <si>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</si>
  <si>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</si>
  <si>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</si>
  <si>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</si>
  <si>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</si>
  <si>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</si>
  <si>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</si>
  <si>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</si>
  <si>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</si>
  <si>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</si>
  <si>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</si>
  <si>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</si>
  <si>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</si>
  <si>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</si>
  <si>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</si>
  <si>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</si>
  <si>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</si>
  <si>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</si>
  <si>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</si>
  <si>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</si>
  <si>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</si>
  <si>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</si>
  <si>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</si>
  <si>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</si>
  <si>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</si>
  <si>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</si>
  <si>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</si>
  <si>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</si>
  <si>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</si>
  <si>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</si>
  <si>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</si>
  <si>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</si>
  <si>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</si>
  <si>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</si>
  <si>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</si>
  <si>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</si>
  <si>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</si>
  <si>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</si>
  <si>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</si>
  <si>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</si>
  <si>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</si>
  <si>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</si>
  <si>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</si>
  <si>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</si>
  <si>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</si>
  <si>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</si>
  <si>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</si>
  <si>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</si>
  <si>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</si>
  <si>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</si>
  <si>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</si>
  <si>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</si>
  <si>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</si>
  <si>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</si>
  <si>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</si>
  <si>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</si>
  <si>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</si>
  <si>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</si>
  <si>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</si>
  <si>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</si>
  <si>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</si>
  <si>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</si>
  <si>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</si>
  <si>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</si>
  <si>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</si>
  <si>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</si>
  <si>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</si>
  <si>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</si>
  <si>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</si>
  <si>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</si>
  <si>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</si>
  <si>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</si>
  <si>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</si>
  <si>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</si>
  <si>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</si>
  <si>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</si>
  <si>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</si>
  <si>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</si>
  <si>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</si>
  <si>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</si>
  <si>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</si>
  <si>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</si>
  <si>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</si>
  <si>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</si>
  <si>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</si>
  <si>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</si>
  <si>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</si>
  <si>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</si>
  <si>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</si>
  <si>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嬉野市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</si>
  <si>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</si>
  <si>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</si>
  <si>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</si>
  <si>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</si>
  <si>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</si>
  <si>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</si>
  <si>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</si>
  <si>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</si>
  <si>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</si>
  <si>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</si>
  <si>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①有形固定資産減価償却率は、年々上昇し平成26年度は約50％となっており、類似団体よりも老朽化が進んでいると思われる。
　また、②管路経年化率を見ても、毎年老朽管更新を行っているが法定耐用年数を経過した管路が多くなっており、更新を急がなければいけない。財源の確保は厳しいものの、漏水箇所の多い本管を計画的に更新し維持していくことに努める。</t>
    <rPh sb="2" eb="4">
      <t>ユウケイ</t>
    </rPh>
    <rPh sb="4" eb="6">
      <t>コテイ</t>
    </rPh>
    <rPh sb="6" eb="8">
      <t>シサン</t>
    </rPh>
    <rPh sb="8" eb="10">
      <t>ゲンカ</t>
    </rPh>
    <rPh sb="10" eb="12">
      <t>ショウキャク</t>
    </rPh>
    <rPh sb="12" eb="13">
      <t>リツ</t>
    </rPh>
    <rPh sb="15" eb="17">
      <t>ネンネン</t>
    </rPh>
    <rPh sb="17" eb="19">
      <t>ジョウショウ</t>
    </rPh>
    <rPh sb="20" eb="22">
      <t>ヘイセイ</t>
    </rPh>
    <rPh sb="24" eb="25">
      <t>ネン</t>
    </rPh>
    <rPh sb="25" eb="26">
      <t>ド</t>
    </rPh>
    <rPh sb="27" eb="28">
      <t>ヤク</t>
    </rPh>
    <rPh sb="38" eb="40">
      <t>ルイジ</t>
    </rPh>
    <rPh sb="40" eb="42">
      <t>ダンタイ</t>
    </rPh>
    <rPh sb="45" eb="48">
      <t>ロウキュウカ</t>
    </rPh>
    <rPh sb="49" eb="50">
      <t>スス</t>
    </rPh>
    <rPh sb="55" eb="56">
      <t>オモ</t>
    </rPh>
    <rPh sb="66" eb="68">
      <t>カンロ</t>
    </rPh>
    <rPh sb="68" eb="71">
      <t>ケイネンカ</t>
    </rPh>
    <rPh sb="73" eb="74">
      <t>ミ</t>
    </rPh>
    <rPh sb="91" eb="93">
      <t>ホウテイ</t>
    </rPh>
    <rPh sb="93" eb="95">
      <t>タイヨウ</t>
    </rPh>
    <rPh sb="95" eb="97">
      <t>ネンスウ</t>
    </rPh>
    <rPh sb="98" eb="100">
      <t>ケイカ</t>
    </rPh>
    <rPh sb="102" eb="104">
      <t>カンロ</t>
    </rPh>
    <rPh sb="105" eb="106">
      <t>オオ</t>
    </rPh>
    <rPh sb="113" eb="115">
      <t>コウシン</t>
    </rPh>
    <rPh sb="116" eb="117">
      <t>イソ</t>
    </rPh>
    <rPh sb="127" eb="129">
      <t>ザイゲン</t>
    </rPh>
    <rPh sb="130" eb="132">
      <t>カクホ</t>
    </rPh>
    <rPh sb="133" eb="134">
      <t>キビ</t>
    </rPh>
    <rPh sb="140" eb="142">
      <t>ロウスイ</t>
    </rPh>
    <rPh sb="142" eb="144">
      <t>カショ</t>
    </rPh>
    <rPh sb="145" eb="146">
      <t>オオ</t>
    </rPh>
    <rPh sb="147" eb="149">
      <t>ホンカン</t>
    </rPh>
    <rPh sb="150" eb="153">
      <t>ケイカクテキ</t>
    </rPh>
    <rPh sb="154" eb="156">
      <t>コウシン</t>
    </rPh>
    <rPh sb="157" eb="159">
      <t>イジ</t>
    </rPh>
    <rPh sb="166" eb="167">
      <t>ツト</t>
    </rPh>
    <phoneticPr fontId="4"/>
  </si>
  <si>
    <t>　今後は、水道事業の経営について人口減少等による給水収益の減少や、老朽管の更新による費用の増加が見込まれるので、早急に適切な料金の改定、及び老朽管の更新計画を検討し、水道事業の健全な維持に努める。</t>
    <rPh sb="1" eb="3">
      <t>コンゴ</t>
    </rPh>
    <rPh sb="5" eb="7">
      <t>スイドウ</t>
    </rPh>
    <rPh sb="7" eb="9">
      <t>ジギョウ</t>
    </rPh>
    <rPh sb="10" eb="12">
      <t>ケイエイ</t>
    </rPh>
    <rPh sb="16" eb="18">
      <t>ジンコウ</t>
    </rPh>
    <rPh sb="18" eb="20">
      <t>ゲンショウ</t>
    </rPh>
    <rPh sb="20" eb="21">
      <t>トウ</t>
    </rPh>
    <rPh sb="24" eb="26">
      <t>キュウスイ</t>
    </rPh>
    <rPh sb="26" eb="28">
      <t>シュウエキ</t>
    </rPh>
    <rPh sb="29" eb="30">
      <t>ゲン</t>
    </rPh>
    <rPh sb="30" eb="31">
      <t>ショウ</t>
    </rPh>
    <rPh sb="33" eb="35">
      <t>ロウキュウ</t>
    </rPh>
    <rPh sb="35" eb="36">
      <t>カン</t>
    </rPh>
    <rPh sb="37" eb="39">
      <t>コウシン</t>
    </rPh>
    <rPh sb="42" eb="44">
      <t>ヒヨウ</t>
    </rPh>
    <rPh sb="45" eb="47">
      <t>ゾウカ</t>
    </rPh>
    <rPh sb="48" eb="50">
      <t>ミコ</t>
    </rPh>
    <rPh sb="56" eb="58">
      <t>ソウキュウ</t>
    </rPh>
    <rPh sb="59" eb="61">
      <t>テキセツ</t>
    </rPh>
    <rPh sb="62" eb="64">
      <t>リョウキン</t>
    </rPh>
    <rPh sb="65" eb="67">
      <t>カイテイ</t>
    </rPh>
    <rPh sb="68" eb="69">
      <t>オヨ</t>
    </rPh>
    <rPh sb="70" eb="72">
      <t>ロウキュウ</t>
    </rPh>
    <rPh sb="72" eb="73">
      <t>カン</t>
    </rPh>
    <rPh sb="74" eb="76">
      <t>コウシン</t>
    </rPh>
    <rPh sb="76" eb="78">
      <t>ケイカク</t>
    </rPh>
    <rPh sb="79" eb="81">
      <t>ケントウ</t>
    </rPh>
    <rPh sb="83" eb="85">
      <t>スイドウ</t>
    </rPh>
    <rPh sb="85" eb="87">
      <t>ジギョウ</t>
    </rPh>
    <rPh sb="88" eb="90">
      <t>ケンゼン</t>
    </rPh>
    <rPh sb="91" eb="93">
      <t>イジ</t>
    </rPh>
    <rPh sb="94" eb="95">
      <t>ツト</t>
    </rPh>
    <phoneticPr fontId="4"/>
  </si>
  <si>
    <t>①経常収支比率は、平成23年度までは100％を超えており黒字であったが、平成24年度に合併前の旧町単位で異なっていた水道料金を統一したため低下し、赤字化した。平成26年度は、公営企業会計基準の見直しにより黒字化したが、資金面では経営実態が変わるものではない。
③流動比率は、平成25年度までは類似団体平均を大きく上回っていたが、平成26年度は公営企業会計基準の見直しにより大きく減少した。
④企業債残高対給水収益比率は、類似団体平均と比べ低い数値で推移してきたが、平成27年度から平成28年度まで簡易水道統合事業や未普及地域解消事業を行うため、今後は企業債の借入が増加する見込みである。
⑤料金回収率を見ても、100％を下回っており給水収益では費用を賄えていない。今後、経常収支比率の改善を進めなければ厳しい状況となっていくため、適切な料金改定を検討し健全性の維持を図るよう努める。
⑥給水原価は、維持管理費の削減をできる限り行っているが、有収率が低いため高く推移している。
⑧有収率は、老朽管の更新が追いついていないため漏水が発生しており、低い値となっている。効率性に問題があるので計画的に老朽管の更新を行うよう努める。</t>
    <rPh sb="1" eb="3">
      <t>ケイジョウ</t>
    </rPh>
    <rPh sb="3" eb="5">
      <t>シュウシ</t>
    </rPh>
    <rPh sb="5" eb="7">
      <t>ヒリツ</t>
    </rPh>
    <rPh sb="9" eb="11">
      <t>ヘイセイ</t>
    </rPh>
    <rPh sb="13" eb="14">
      <t>ネン</t>
    </rPh>
    <rPh sb="14" eb="15">
      <t>ド</t>
    </rPh>
    <rPh sb="23" eb="24">
      <t>コ</t>
    </rPh>
    <rPh sb="28" eb="30">
      <t>クロジ</t>
    </rPh>
    <rPh sb="36" eb="38">
      <t>ヘイセイ</t>
    </rPh>
    <rPh sb="40" eb="41">
      <t>ネン</t>
    </rPh>
    <rPh sb="41" eb="42">
      <t>ド</t>
    </rPh>
    <rPh sb="43" eb="45">
      <t>ガッペイ</t>
    </rPh>
    <rPh sb="45" eb="46">
      <t>マエ</t>
    </rPh>
    <rPh sb="47" eb="49">
      <t>キュウチョウ</t>
    </rPh>
    <rPh sb="49" eb="51">
      <t>タンイ</t>
    </rPh>
    <rPh sb="52" eb="53">
      <t>コト</t>
    </rPh>
    <rPh sb="58" eb="60">
      <t>スイドウ</t>
    </rPh>
    <rPh sb="60" eb="62">
      <t>リョウキン</t>
    </rPh>
    <rPh sb="63" eb="65">
      <t>トウイツ</t>
    </rPh>
    <rPh sb="69" eb="71">
      <t>テイカ</t>
    </rPh>
    <rPh sb="73" eb="76">
      <t>アカジカ</t>
    </rPh>
    <rPh sb="79" eb="81">
      <t>ヘイセイ</t>
    </rPh>
    <rPh sb="83" eb="85">
      <t>ネンド</t>
    </rPh>
    <rPh sb="87" eb="89">
      <t>コウエイ</t>
    </rPh>
    <rPh sb="89" eb="91">
      <t>キギョウ</t>
    </rPh>
    <rPh sb="91" eb="93">
      <t>カイケイ</t>
    </rPh>
    <rPh sb="93" eb="95">
      <t>キジュン</t>
    </rPh>
    <rPh sb="96" eb="98">
      <t>ミナオ</t>
    </rPh>
    <rPh sb="102" eb="105">
      <t>クロジカ</t>
    </rPh>
    <rPh sb="109" eb="111">
      <t>シキン</t>
    </rPh>
    <rPh sb="111" eb="112">
      <t>メン</t>
    </rPh>
    <rPh sb="114" eb="116">
      <t>ケイエイ</t>
    </rPh>
    <rPh sb="116" eb="118">
      <t>ジッタイ</t>
    </rPh>
    <rPh sb="119" eb="120">
      <t>カ</t>
    </rPh>
    <rPh sb="131" eb="133">
      <t>リュウドウ</t>
    </rPh>
    <rPh sb="133" eb="135">
      <t>ヒリツ</t>
    </rPh>
    <rPh sb="137" eb="139">
      <t>ヘイセイ</t>
    </rPh>
    <rPh sb="141" eb="142">
      <t>ネン</t>
    </rPh>
    <rPh sb="142" eb="143">
      <t>ド</t>
    </rPh>
    <rPh sb="146" eb="148">
      <t>ルイジ</t>
    </rPh>
    <rPh sb="148" eb="150">
      <t>ダンタイ</t>
    </rPh>
    <rPh sb="150" eb="152">
      <t>ヘイキン</t>
    </rPh>
    <rPh sb="153" eb="154">
      <t>オオ</t>
    </rPh>
    <rPh sb="156" eb="158">
      <t>ウワマワ</t>
    </rPh>
    <rPh sb="164" eb="166">
      <t>ヘイセイ</t>
    </rPh>
    <rPh sb="168" eb="169">
      <t>ネン</t>
    </rPh>
    <rPh sb="169" eb="170">
      <t>ド</t>
    </rPh>
    <rPh sb="186" eb="187">
      <t>オオ</t>
    </rPh>
    <rPh sb="189" eb="191">
      <t>ゲンショウ</t>
    </rPh>
    <rPh sb="196" eb="198">
      <t>キギョウ</t>
    </rPh>
    <rPh sb="198" eb="199">
      <t>サイ</t>
    </rPh>
    <rPh sb="199" eb="201">
      <t>ザンダカ</t>
    </rPh>
    <rPh sb="201" eb="202">
      <t>タイ</t>
    </rPh>
    <rPh sb="202" eb="204">
      <t>キュウスイ</t>
    </rPh>
    <rPh sb="204" eb="206">
      <t>シュウエキ</t>
    </rPh>
    <rPh sb="206" eb="208">
      <t>ヒリツ</t>
    </rPh>
    <rPh sb="210" eb="212">
      <t>ルイジ</t>
    </rPh>
    <rPh sb="212" eb="214">
      <t>ダンタイ</t>
    </rPh>
    <rPh sb="214" eb="216">
      <t>ヘイキン</t>
    </rPh>
    <rPh sb="217" eb="218">
      <t>クラ</t>
    </rPh>
    <rPh sb="219" eb="220">
      <t>ヒク</t>
    </rPh>
    <rPh sb="221" eb="223">
      <t>スウチ</t>
    </rPh>
    <rPh sb="224" eb="226">
      <t>スイイ</t>
    </rPh>
    <rPh sb="232" eb="234">
      <t>ヘイセイ</t>
    </rPh>
    <rPh sb="236" eb="238">
      <t>ネンド</t>
    </rPh>
    <rPh sb="240" eb="242">
      <t>ヘイセイ</t>
    </rPh>
    <rPh sb="244" eb="246">
      <t>ネンド</t>
    </rPh>
    <rPh sb="248" eb="250">
      <t>カンイ</t>
    </rPh>
    <rPh sb="250" eb="252">
      <t>スイドウ</t>
    </rPh>
    <rPh sb="252" eb="254">
      <t>トウゴウ</t>
    </rPh>
    <rPh sb="254" eb="256">
      <t>ジギョウ</t>
    </rPh>
    <rPh sb="257" eb="260">
      <t>ミフキュウ</t>
    </rPh>
    <rPh sb="260" eb="262">
      <t>チイキ</t>
    </rPh>
    <rPh sb="262" eb="264">
      <t>カイショウ</t>
    </rPh>
    <rPh sb="264" eb="266">
      <t>ジギョウ</t>
    </rPh>
    <rPh sb="267" eb="268">
      <t>オコナ</t>
    </rPh>
    <rPh sb="272" eb="274">
      <t>コンゴ</t>
    </rPh>
    <rPh sb="275" eb="277">
      <t>キギョウ</t>
    </rPh>
    <rPh sb="277" eb="278">
      <t>サイ</t>
    </rPh>
    <rPh sb="279" eb="281">
      <t>カリイレ</t>
    </rPh>
    <rPh sb="282" eb="284">
      <t>ゾウカ</t>
    </rPh>
    <rPh sb="286" eb="288">
      <t>ミコ</t>
    </rPh>
    <rPh sb="295" eb="297">
      <t>リョウキン</t>
    </rPh>
    <rPh sb="297" eb="299">
      <t>カイシュウ</t>
    </rPh>
    <rPh sb="299" eb="300">
      <t>リツ</t>
    </rPh>
    <rPh sb="301" eb="302">
      <t>ミ</t>
    </rPh>
    <rPh sb="310" eb="312">
      <t>シタマワ</t>
    </rPh>
    <rPh sb="316" eb="318">
      <t>キュウスイ</t>
    </rPh>
    <rPh sb="318" eb="320">
      <t>シュウエキ</t>
    </rPh>
    <rPh sb="322" eb="324">
      <t>ヒヨウ</t>
    </rPh>
    <rPh sb="325" eb="326">
      <t>マカナ</t>
    </rPh>
    <rPh sb="332" eb="334">
      <t>コンゴ</t>
    </rPh>
    <rPh sb="335" eb="337">
      <t>ケイジョウ</t>
    </rPh>
    <rPh sb="337" eb="339">
      <t>シュウシ</t>
    </rPh>
    <rPh sb="339" eb="341">
      <t>ヒリツ</t>
    </rPh>
    <rPh sb="342" eb="344">
      <t>カイゼン</t>
    </rPh>
    <rPh sb="345" eb="346">
      <t>スス</t>
    </rPh>
    <rPh sb="351" eb="352">
      <t>キビ</t>
    </rPh>
    <rPh sb="354" eb="356">
      <t>ジョウキョウ</t>
    </rPh>
    <rPh sb="365" eb="367">
      <t>テキセツ</t>
    </rPh>
    <rPh sb="368" eb="370">
      <t>リョウキン</t>
    </rPh>
    <rPh sb="370" eb="372">
      <t>カイテイ</t>
    </rPh>
    <rPh sb="373" eb="375">
      <t>ケントウ</t>
    </rPh>
    <rPh sb="376" eb="379">
      <t>ケンゼンセイ</t>
    </rPh>
    <rPh sb="380" eb="382">
      <t>イジ</t>
    </rPh>
    <rPh sb="383" eb="384">
      <t>ハカ</t>
    </rPh>
    <rPh sb="387" eb="388">
      <t>ツト</t>
    </rPh>
    <rPh sb="399" eb="401">
      <t>イジ</t>
    </rPh>
    <rPh sb="401" eb="403">
      <t>カンリ</t>
    </rPh>
    <rPh sb="403" eb="404">
      <t>ヒ</t>
    </rPh>
    <rPh sb="405" eb="407">
      <t>サクゲン</t>
    </rPh>
    <rPh sb="411" eb="412">
      <t>カギ</t>
    </rPh>
    <rPh sb="413" eb="414">
      <t>オコナ</t>
    </rPh>
    <rPh sb="420" eb="421">
      <t>ユウ</t>
    </rPh>
    <rPh sb="421" eb="422">
      <t>シュウ</t>
    </rPh>
    <rPh sb="422" eb="423">
      <t>リツ</t>
    </rPh>
    <rPh sb="424" eb="425">
      <t>ヒク</t>
    </rPh>
    <rPh sb="428" eb="429">
      <t>タカ</t>
    </rPh>
    <rPh sb="430" eb="432">
      <t>スイイ</t>
    </rPh>
    <rPh sb="444" eb="446">
      <t>ロウキュウ</t>
    </rPh>
    <rPh sb="446" eb="447">
      <t>カン</t>
    </rPh>
    <rPh sb="448" eb="450">
      <t>コウシン</t>
    </rPh>
    <rPh sb="451" eb="452">
      <t>オ</t>
    </rPh>
    <rPh sb="461" eb="463">
      <t>ロウスイ</t>
    </rPh>
    <rPh sb="464" eb="466">
      <t>ハッセイ</t>
    </rPh>
    <rPh sb="481" eb="484">
      <t>コウリツセイ</t>
    </rPh>
    <rPh sb="485" eb="487">
      <t>モンダイ</t>
    </rPh>
    <rPh sb="492" eb="495">
      <t>ケイカクテキ</t>
    </rPh>
    <rPh sb="496" eb="498">
      <t>ロウキュウ</t>
    </rPh>
    <rPh sb="498" eb="499">
      <t>カン</t>
    </rPh>
    <rPh sb="500" eb="502">
      <t>コウシン</t>
    </rPh>
    <rPh sb="503" eb="504">
      <t>オコナ</t>
    </rPh>
    <rPh sb="507" eb="50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</si>
</sst>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0.24</c:v>
                </c:pt>
                <c:pt idx="1">
                  <c:v>0.33</c:v>
                </c:pt>
                <c:pt idx="2">
                  <c:v>0.38</c:v>
                </c:pt>
                <c:pt idx="3">
                  <c:v>0.28999999999999998</c:v>
                </c:pt>
                <c:pt idx="4">
                  <c:v>0.52</c:v>
                </c:pt>
              </c:numCache>
            </c:numRef>
          </c:val>
        </c:ser>
        <c:dLbls>
          <c:showLegendKey val="0"/>
          <c:showVal val="0"/>
          <c:showCatName val="0"/>
          <c:showSerName val="0"/>
          <c:showPercent val="0"/>
          <c:showBubbleSize val="0"/>
        </c:dLbls>
        <c:gapWidth val="150"/>
        <c:axId val="140689792"/>
        <c:axId val="1406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40689792"/>
        <c:axId val="140691712"/>
      </c:lineChart>
      <c:dateAx>
        <c:axId val="140689792"/>
        <c:scaling>
          <c:orientation val="minMax"/>
        </c:scaling>
        <c:delete val="1"/>
        <c:axPos val="b"/>
        <c:numFmt formatCode="ge" sourceLinked="1"/>
        <c:majorTickMark val="none"/>
        <c:minorTickMark val="none"/>
        <c:tickLblPos val="none"/>
        <c:crossAx val="140691712"/>
        <c:crosses val="autoZero"/>
        <c:auto val="1"/>
        <c:lblOffset val="100"/>
        <c:baseTimeUnit val="years"/>
      </c:dateAx>
      <c:valAx>
        <c:axId val="1406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6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62.53</c:v>
                </c:pt>
                <c:pt idx="1">
                  <c:v>61.71</c:v>
                </c:pt>
                <c:pt idx="2">
                  <c:v>59.55</c:v>
                </c:pt>
                <c:pt idx="3">
                  <c:v>60.11</c:v>
                </c:pt>
                <c:pt idx="4">
                  <c:v>60.95</c:v>
                </c:pt>
              </c:numCache>
            </c:numRef>
          </c:val>
        </c:ser>
        <c:dLbls>
          <c:showLegendKey val="0"/>
          <c:showVal val="0"/>
          <c:showCatName val="0"/>
          <c:showSerName val="0"/>
          <c:showPercent val="0"/>
          <c:showBubbleSize val="0"/>
        </c:dLbls>
        <c:gapWidth val="150"/>
        <c:axId val="147051264"/>
        <c:axId val="14705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47051264"/>
        <c:axId val="147053184"/>
      </c:lineChart>
      <c:dateAx>
        <c:axId val="147051264"/>
        <c:scaling>
          <c:orientation val="minMax"/>
        </c:scaling>
        <c:delete val="1"/>
        <c:axPos val="b"/>
        <c:numFmt formatCode="ge" sourceLinked="1"/>
        <c:majorTickMark val="none"/>
        <c:minorTickMark val="none"/>
        <c:tickLblPos val="none"/>
        <c:crossAx val="147053184"/>
        <c:crosses val="autoZero"/>
        <c:auto val="1"/>
        <c:lblOffset val="100"/>
        <c:baseTimeUnit val="years"/>
      </c:dateAx>
      <c:valAx>
        <c:axId val="14705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81.92</c:v>
                </c:pt>
                <c:pt idx="1">
                  <c:v>81.78</c:v>
                </c:pt>
                <c:pt idx="2">
                  <c:v>83.85</c:v>
                </c:pt>
                <c:pt idx="3">
                  <c:v>83.75</c:v>
                </c:pt>
                <c:pt idx="4">
                  <c:v>81.06</c:v>
                </c:pt>
              </c:numCache>
            </c:numRef>
          </c:val>
        </c:ser>
        <c:dLbls>
          <c:showLegendKey val="0"/>
          <c:showVal val="0"/>
          <c:showCatName val="0"/>
          <c:showSerName val="0"/>
          <c:showPercent val="0"/>
          <c:showBubbleSize val="0"/>
        </c:dLbls>
        <c:gapWidth val="150"/>
        <c:axId val="147079552"/>
        <c:axId val="1470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47079552"/>
        <c:axId val="147081472"/>
      </c:lineChart>
      <c:dateAx>
        <c:axId val="147079552"/>
        <c:scaling>
          <c:orientation val="minMax"/>
        </c:scaling>
        <c:delete val="1"/>
        <c:axPos val="b"/>
        <c:numFmt formatCode="ge" sourceLinked="1"/>
        <c:majorTickMark val="none"/>
        <c:minorTickMark val="none"/>
        <c:tickLblPos val="none"/>
        <c:crossAx val="147081472"/>
        <c:crosses val="autoZero"/>
        <c:auto val="1"/>
        <c:lblOffset val="100"/>
        <c:baseTimeUnit val="years"/>
      </c:dateAx>
      <c:valAx>
        <c:axId val="1470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110.4</c:v>
                </c:pt>
                <c:pt idx="1">
                  <c:v>111.16</c:v>
                </c:pt>
                <c:pt idx="2">
                  <c:v>96.78</c:v>
                </c:pt>
                <c:pt idx="3">
                  <c:v>97.78</c:v>
                </c:pt>
                <c:pt idx="4">
                  <c:v>104.02</c:v>
                </c:pt>
              </c:numCache>
            </c:numRef>
          </c:val>
        </c:ser>
        <c:dLbls>
          <c:showLegendKey val="0"/>
          <c:showVal val="0"/>
          <c:showCatName val="0"/>
          <c:showSerName val="0"/>
          <c:showPercent val="0"/>
          <c:showBubbleSize val="0"/>
        </c:dLbls>
        <c:gapWidth val="150"/>
        <c:axId val="142032896"/>
        <c:axId val="1420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42032896"/>
        <c:axId val="142034816"/>
      </c:lineChart>
      <c:dateAx>
        <c:axId val="142032896"/>
        <c:scaling>
          <c:orientation val="minMax"/>
        </c:scaling>
        <c:delete val="1"/>
        <c:axPos val="b"/>
        <c:numFmt formatCode="ge" sourceLinked="1"/>
        <c:majorTickMark val="none"/>
        <c:minorTickMark val="none"/>
        <c:tickLblPos val="none"/>
        <c:crossAx val="142034816"/>
        <c:crosses val="autoZero"/>
        <c:auto val="1"/>
        <c:lblOffset val="100"/>
        <c:baseTimeUnit val="years"/>
      </c:dateAx>
      <c:valAx>
        <c:axId val="142034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0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42.74</c:v>
                </c:pt>
                <c:pt idx="1">
                  <c:v>42.73</c:v>
                </c:pt>
                <c:pt idx="2">
                  <c:v>44.61</c:v>
                </c:pt>
                <c:pt idx="3">
                  <c:v>46.49</c:v>
                </c:pt>
                <c:pt idx="4">
                  <c:v>50.92</c:v>
                </c:pt>
              </c:numCache>
            </c:numRef>
          </c:val>
        </c:ser>
        <c:dLbls>
          <c:showLegendKey val="0"/>
          <c:showVal val="0"/>
          <c:showCatName val="0"/>
          <c:showSerName val="0"/>
          <c:showPercent val="0"/>
          <c:showBubbleSize val="0"/>
        </c:dLbls>
        <c:gapWidth val="150"/>
        <c:axId val="142073216"/>
        <c:axId val="14207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42073216"/>
        <c:axId val="142075392"/>
      </c:lineChart>
      <c:dateAx>
        <c:axId val="142073216"/>
        <c:scaling>
          <c:orientation val="minMax"/>
        </c:scaling>
        <c:delete val="1"/>
        <c:axPos val="b"/>
        <c:numFmt formatCode="ge" sourceLinked="1"/>
        <c:majorTickMark val="none"/>
        <c:minorTickMark val="none"/>
        <c:tickLblPos val="none"/>
        <c:crossAx val="142075392"/>
        <c:crosses val="autoZero"/>
        <c:auto val="1"/>
        <c:lblOffset val="100"/>
        <c:baseTimeUnit val="years"/>
      </c:dateAx>
      <c:valAx>
        <c:axId val="14207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formatCode="#,##0.00;&quot;△&quot;#,##0.00;&quot;-&quot;">
                  <c:v>15.35</c:v>
                </c:pt>
                <c:pt idx="3" formatCode="#,##0.00;&quot;△&quot;#,##0.00;&quot;-&quot;">
                  <c:v>15.4</c:v>
                </c:pt>
                <c:pt idx="4" formatCode="#,##0.00;&quot;△&quot;#,##0.00;&quot;-&quot;">
                  <c:v>15.38</c:v>
                </c:pt>
              </c:numCache>
            </c:numRef>
          </c:val>
        </c:ser>
        <c:dLbls>
          <c:showLegendKey val="0"/>
          <c:showVal val="0"/>
          <c:showCatName val="0"/>
          <c:showSerName val="0"/>
          <c:showPercent val="0"/>
          <c:showBubbleSize val="0"/>
        </c:dLbls>
        <c:gapWidth val="150"/>
        <c:axId val="146690816"/>
        <c:axId val="1466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46690816"/>
        <c:axId val="146692736"/>
      </c:lineChart>
      <c:dateAx>
        <c:axId val="146690816"/>
        <c:scaling>
          <c:orientation val="minMax"/>
        </c:scaling>
        <c:delete val="1"/>
        <c:axPos val="b"/>
        <c:numFmt formatCode="ge" sourceLinked="1"/>
        <c:majorTickMark val="none"/>
        <c:minorTickMark val="none"/>
        <c:tickLblPos val="none"/>
        <c:crossAx val="146692736"/>
        <c:crosses val="autoZero"/>
        <c:auto val="1"/>
        <c:lblOffset val="100"/>
        <c:baseTimeUnit val="years"/>
      </c:dateAx>
      <c:valAx>
        <c:axId val="1466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formatCode="#,##0.00;&quot;△&quot;#,##0.00;&quot;-&quot;">
                  <c:v>0.8</c:v>
                </c:pt>
                <c:pt idx="4">
                  <c:v>0</c:v>
                </c:pt>
              </c:numCache>
            </c:numRef>
          </c:val>
        </c:ser>
        <c:dLbls>
          <c:showLegendKey val="0"/>
          <c:showVal val="0"/>
          <c:showCatName val="0"/>
          <c:showSerName val="0"/>
          <c:showPercent val="0"/>
          <c:showBubbleSize val="0"/>
        </c:dLbls>
        <c:gapWidth val="150"/>
        <c:axId val="146719872"/>
        <c:axId val="1467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46719872"/>
        <c:axId val="146721792"/>
      </c:lineChart>
      <c:dateAx>
        <c:axId val="146719872"/>
        <c:scaling>
          <c:orientation val="minMax"/>
        </c:scaling>
        <c:delete val="1"/>
        <c:axPos val="b"/>
        <c:numFmt formatCode="ge" sourceLinked="1"/>
        <c:majorTickMark val="none"/>
        <c:minorTickMark val="none"/>
        <c:tickLblPos val="none"/>
        <c:crossAx val="146721792"/>
        <c:crosses val="autoZero"/>
        <c:auto val="1"/>
        <c:lblOffset val="100"/>
        <c:baseTimeUnit val="years"/>
      </c:dateAx>
      <c:valAx>
        <c:axId val="146721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7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5836.57</c:v>
                </c:pt>
                <c:pt idx="1">
                  <c:v>6070.94</c:v>
                </c:pt>
                <c:pt idx="2">
                  <c:v>4044.41</c:v>
                </c:pt>
                <c:pt idx="3">
                  <c:v>6888.02</c:v>
                </c:pt>
                <c:pt idx="4">
                  <c:v>1160.45</c:v>
                </c:pt>
              </c:numCache>
            </c:numRef>
          </c:val>
        </c:ser>
        <c:dLbls>
          <c:showLegendKey val="0"/>
          <c:showVal val="0"/>
          <c:showCatName val="0"/>
          <c:showSerName val="0"/>
          <c:showPercent val="0"/>
          <c:showBubbleSize val="0"/>
        </c:dLbls>
        <c:gapWidth val="150"/>
        <c:axId val="146834176"/>
        <c:axId val="1468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46834176"/>
        <c:axId val="146836096"/>
      </c:lineChart>
      <c:dateAx>
        <c:axId val="146834176"/>
        <c:scaling>
          <c:orientation val="minMax"/>
        </c:scaling>
        <c:delete val="1"/>
        <c:axPos val="b"/>
        <c:numFmt formatCode="ge" sourceLinked="1"/>
        <c:majorTickMark val="none"/>
        <c:minorTickMark val="none"/>
        <c:tickLblPos val="none"/>
        <c:crossAx val="146836096"/>
        <c:crosses val="autoZero"/>
        <c:auto val="1"/>
        <c:lblOffset val="100"/>
        <c:baseTimeUnit val="years"/>
      </c:dateAx>
      <c:valAx>
        <c:axId val="146836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8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272.93</c:v>
                </c:pt>
                <c:pt idx="1">
                  <c:v>260.99</c:v>
                </c:pt>
                <c:pt idx="2">
                  <c:v>291.85000000000002</c:v>
                </c:pt>
                <c:pt idx="3">
                  <c:v>268.76</c:v>
                </c:pt>
                <c:pt idx="4">
                  <c:v>253.98</c:v>
                </c:pt>
              </c:numCache>
            </c:numRef>
          </c:val>
        </c:ser>
        <c:dLbls>
          <c:showLegendKey val="0"/>
          <c:showVal val="0"/>
          <c:showCatName val="0"/>
          <c:showSerName val="0"/>
          <c:showPercent val="0"/>
          <c:showBubbleSize val="0"/>
        </c:dLbls>
        <c:gapWidth val="150"/>
        <c:axId val="146848384"/>
        <c:axId val="1468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46848384"/>
        <c:axId val="146866944"/>
      </c:lineChart>
      <c:dateAx>
        <c:axId val="146848384"/>
        <c:scaling>
          <c:orientation val="minMax"/>
        </c:scaling>
        <c:delete val="1"/>
        <c:axPos val="b"/>
        <c:numFmt formatCode="ge" sourceLinked="1"/>
        <c:majorTickMark val="none"/>
        <c:minorTickMark val="none"/>
        <c:tickLblPos val="none"/>
        <c:crossAx val="146866944"/>
        <c:crosses val="autoZero"/>
        <c:auto val="1"/>
        <c:lblOffset val="100"/>
        <c:baseTimeUnit val="years"/>
      </c:dateAx>
      <c:valAx>
        <c:axId val="146866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8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88.29</c:v>
                </c:pt>
                <c:pt idx="1">
                  <c:v>89.21</c:v>
                </c:pt>
                <c:pt idx="2">
                  <c:v>76.23</c:v>
                </c:pt>
                <c:pt idx="3">
                  <c:v>78.41</c:v>
                </c:pt>
                <c:pt idx="4">
                  <c:v>83.79</c:v>
                </c:pt>
              </c:numCache>
            </c:numRef>
          </c:val>
        </c:ser>
        <c:dLbls>
          <c:showLegendKey val="0"/>
          <c:showVal val="0"/>
          <c:showCatName val="0"/>
          <c:showSerName val="0"/>
          <c:showPercent val="0"/>
          <c:showBubbleSize val="0"/>
        </c:dLbls>
        <c:gapWidth val="150"/>
        <c:axId val="146892672"/>
        <c:axId val="14690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46892672"/>
        <c:axId val="146907136"/>
      </c:lineChart>
      <c:dateAx>
        <c:axId val="146892672"/>
        <c:scaling>
          <c:orientation val="minMax"/>
        </c:scaling>
        <c:delete val="1"/>
        <c:axPos val="b"/>
        <c:numFmt formatCode="ge" sourceLinked="1"/>
        <c:majorTickMark val="none"/>
        <c:minorTickMark val="none"/>
        <c:tickLblPos val="none"/>
        <c:crossAx val="146907136"/>
        <c:crosses val="autoZero"/>
        <c:auto val="1"/>
        <c:lblOffset val="100"/>
        <c:baseTimeUnit val="years"/>
      </c:dateAx>
      <c:valAx>
        <c:axId val="14690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242.05</c:v>
                </c:pt>
                <c:pt idx="1">
                  <c:v>238.82</c:v>
                </c:pt>
                <c:pt idx="2">
                  <c:v>237.31</c:v>
                </c:pt>
                <c:pt idx="3">
                  <c:v>231.43</c:v>
                </c:pt>
                <c:pt idx="4">
                  <c:v>215.82</c:v>
                </c:pt>
              </c:numCache>
            </c:numRef>
          </c:val>
        </c:ser>
        <c:dLbls>
          <c:showLegendKey val="0"/>
          <c:showVal val="0"/>
          <c:showCatName val="0"/>
          <c:showSerName val="0"/>
          <c:showPercent val="0"/>
          <c:showBubbleSize val="0"/>
        </c:dLbls>
        <c:gapWidth val="150"/>
        <c:axId val="146998400"/>
        <c:axId val="1470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46998400"/>
        <c:axId val="147000320"/>
      </c:lineChart>
      <c:dateAx>
        <c:axId val="146998400"/>
        <c:scaling>
          <c:orientation val="minMax"/>
        </c:scaling>
        <c:delete val="1"/>
        <c:axPos val="b"/>
        <c:numFmt formatCode="ge" sourceLinked="1"/>
        <c:majorTickMark val="none"/>
        <c:minorTickMark val="none"/>
        <c:tickLblPos val="none"/>
        <c:crossAx val="147000320"/>
        <c:crosses val="autoZero"/>
        <c:auto val="1"/>
        <c:lblOffset val="100"/>
        <c:baseTimeUnit val="years"/>
      </c:dateAx>
      <c:valAx>
        <c:axId val="1470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3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佐賀県　嬉野市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5" t="s">
        <v>1</v>
      </c>
      <c r="C7" s="86"/>
      <c r="D7" s="86"/>
      <c r="E7" s="86"/>
      <c r="F7" s="86"/>
      <c r="G7" s="86"/>
      <c r="H7" s="86"/>
      <c r="I7" s="87"/>
      <c r="J7" s="85" t="s">
        <v>2</v>
      </c>
      <c r="K7" s="86"/>
      <c r="L7" s="86"/>
      <c r="M7" s="86"/>
      <c r="N7" s="86"/>
      <c r="O7" s="86"/>
      <c r="P7" s="86"/>
      <c r="Q7" s="87"/>
      <c r="R7" s="85" t="s">
        <v>3</v>
      </c>
      <c r="S7" s="86"/>
      <c r="T7" s="86"/>
      <c r="U7" s="86"/>
      <c r="V7" s="86"/>
      <c r="W7" s="86"/>
      <c r="X7" s="86"/>
      <c r="Y7" s="87"/>
      <c r="Z7" s="85" t="s">
        <v>4</v>
      </c>
      <c r="AA7" s="86"/>
      <c r="AB7" s="86"/>
      <c r="AC7" s="86"/>
      <c r="AD7" s="86"/>
      <c r="AE7" s="86"/>
      <c r="AF7" s="86"/>
      <c r="AG7" s="87"/>
      <c r="AH7" s="3"/>
      <c r="AI7" s="85" t="s">
        <v>5</v>
      </c>
      <c r="AJ7" s="86"/>
      <c r="AK7" s="86"/>
      <c r="AL7" s="86"/>
      <c r="AM7" s="86"/>
      <c r="AN7" s="86"/>
      <c r="AO7" s="86"/>
      <c r="AP7" s="87"/>
      <c r="AQ7" s="74" t="s">
        <v>6</v>
      </c>
      <c r="AR7" s="74"/>
      <c r="AS7" s="74"/>
      <c r="AT7" s="74"/>
      <c r="AU7" s="74"/>
      <c r="AV7" s="74"/>
      <c r="AW7" s="74"/>
      <c r="AX7" s="74"/>
      <c r="AY7" s="74" t="s">
        <v>7</v>
      </c>
      <c r="AZ7" s="74"/>
      <c r="BA7" s="74"/>
      <c r="BB7" s="74"/>
      <c r="BC7" s="74"/>
      <c r="BD7" s="74"/>
      <c r="BE7" s="74"/>
      <c r="BF7" s="74"/>
      <c r="BG7" s="3"/>
      <c r="BH7" s="3"/>
      <c r="BI7" s="3"/>
      <c r="BJ7" s="3"/>
      <c r="BK7" s="3"/>
      <c r="BL7" s="4" t="s">
        <v>8</v>
      </c>
      <c r="BM7" s="5"/>
      <c r="BN7" s="5"/>
      <c r="BO7" s="5"/>
      <c r="BP7" s="5"/>
      <c r="BQ7" s="5"/>
      <c r="BR7" s="5"/>
      <c r="BS7" s="5"/>
      <c r="BT7" s="5"/>
      <c r="BU7" s="5"/>
      <c r="BV7" s="5"/>
      <c r="BW7" s="5"/>
      <c r="BX7" s="5"/>
      <c r="BY7" s="6"/>
    </row>
    <row r="8" spans="1:78" ht="18.75" customHeight="1">
      <c r="A8" s="2"/>
      <c r="B8" s="77" t="str">
        <f>データ!I6</f>
        <v>法適用</v>
      </c>
      <c r="C8" s="78"/>
      <c r="D8" s="78"/>
      <c r="E8" s="78"/>
      <c r="F8" s="78"/>
      <c r="G8" s="78"/>
      <c r="H8" s="78"/>
      <c r="I8" s="79"/>
      <c r="J8" s="77" t="str">
        <f>データ!J6</f>
        <v>水道事業</v>
      </c>
      <c r="K8" s="78"/>
      <c r="L8" s="78"/>
      <c r="M8" s="78"/>
      <c r="N8" s="78"/>
      <c r="O8" s="78"/>
      <c r="P8" s="78"/>
      <c r="Q8" s="79"/>
      <c r="R8" s="77" t="str">
        <f>データ!K6</f>
        <v>末端給水事業</v>
      </c>
      <c r="S8" s="78"/>
      <c r="T8" s="78"/>
      <c r="U8" s="78"/>
      <c r="V8" s="78"/>
      <c r="W8" s="78"/>
      <c r="X8" s="78"/>
      <c r="Y8" s="79"/>
      <c r="Z8" s="77" t="str">
        <f>データ!L6</f>
        <v>A6</v>
      </c>
      <c r="AA8" s="78"/>
      <c r="AB8" s="78"/>
      <c r="AC8" s="78"/>
      <c r="AD8" s="78"/>
      <c r="AE8" s="78"/>
      <c r="AF8" s="78"/>
      <c r="AG8" s="79"/>
      <c r="AH8" s="3"/>
      <c r="AI8" s="80">
        <f>データ!Q6</f>
        <v>27703</v>
      </c>
      <c r="AJ8" s="81"/>
      <c r="AK8" s="81"/>
      <c r="AL8" s="81"/>
      <c r="AM8" s="81"/>
      <c r="AN8" s="81"/>
      <c r="AO8" s="81"/>
      <c r="AP8" s="82"/>
      <c r="AQ8" s="63">
        <f>データ!R6</f>
        <v>126.41</v>
      </c>
      <c r="AR8" s="63"/>
      <c r="AS8" s="63"/>
      <c r="AT8" s="63"/>
      <c r="AU8" s="63"/>
      <c r="AV8" s="63"/>
      <c r="AW8" s="63"/>
      <c r="AX8" s="63"/>
      <c r="AY8" s="63">
        <f>データ!S6</f>
        <v>219.15</v>
      </c>
      <c r="AZ8" s="63"/>
      <c r="BA8" s="63"/>
      <c r="BB8" s="63"/>
      <c r="BC8" s="63"/>
      <c r="BD8" s="63"/>
      <c r="BE8" s="63"/>
      <c r="BF8" s="63"/>
      <c r="BG8" s="3"/>
      <c r="BH8" s="3"/>
      <c r="BI8" s="3"/>
      <c r="BJ8" s="3"/>
      <c r="BK8" s="3"/>
      <c r="BL8" s="72" t="s">
        <v>9</v>
      </c>
      <c r="BM8" s="73"/>
      <c r="BN8" s="7" t="s">
        <v>10</v>
      </c>
      <c r="BO8" s="8"/>
      <c r="BP8" s="8"/>
      <c r="BQ8" s="8"/>
      <c r="BR8" s="8"/>
      <c r="BS8" s="8"/>
      <c r="BT8" s="8"/>
      <c r="BU8" s="8"/>
      <c r="BV8" s="8"/>
      <c r="BW8" s="8"/>
      <c r="BX8" s="8"/>
      <c r="BY8" s="9"/>
    </row>
    <row r="9" spans="1:78" ht="18.75" customHeight="1">
      <c r="A9" s="2"/>
      <c r="B9" s="74" t="s">
        <v>11</v>
      </c>
      <c r="C9" s="74"/>
      <c r="D9" s="74"/>
      <c r="E9" s="74"/>
      <c r="F9" s="74"/>
      <c r="G9" s="74"/>
      <c r="H9" s="74"/>
      <c r="I9" s="74"/>
      <c r="J9" s="74" t="s">
        <v>12</v>
      </c>
      <c r="K9" s="74"/>
      <c r="L9" s="74"/>
      <c r="M9" s="74"/>
      <c r="N9" s="74"/>
      <c r="O9" s="74"/>
      <c r="P9" s="74"/>
      <c r="Q9" s="74"/>
      <c r="R9" s="74" t="s">
        <v>13</v>
      </c>
      <c r="S9" s="74"/>
      <c r="T9" s="74"/>
      <c r="U9" s="74"/>
      <c r="V9" s="74"/>
      <c r="W9" s="74"/>
      <c r="X9" s="74"/>
      <c r="Y9" s="74"/>
      <c r="Z9" s="74" t="s">
        <v>14</v>
      </c>
      <c r="AA9" s="74"/>
      <c r="AB9" s="74"/>
      <c r="AC9" s="74"/>
      <c r="AD9" s="74"/>
      <c r="AE9" s="74"/>
      <c r="AF9" s="74"/>
      <c r="AG9" s="74"/>
      <c r="AH9" s="3"/>
      <c r="AI9" s="74" t="s">
        <v>15</v>
      </c>
      <c r="AJ9" s="74"/>
      <c r="AK9" s="74"/>
      <c r="AL9" s="74"/>
      <c r="AM9" s="74"/>
      <c r="AN9" s="74"/>
      <c r="AO9" s="74"/>
      <c r="AP9" s="74"/>
      <c r="AQ9" s="74" t="s">
        <v>16</v>
      </c>
      <c r="AR9" s="74"/>
      <c r="AS9" s="74"/>
      <c r="AT9" s="74"/>
      <c r="AU9" s="74"/>
      <c r="AV9" s="74"/>
      <c r="AW9" s="74"/>
      <c r="AX9" s="74"/>
      <c r="AY9" s="74" t="s">
        <v>17</v>
      </c>
      <c r="AZ9" s="74"/>
      <c r="BA9" s="74"/>
      <c r="BB9" s="74"/>
      <c r="BC9" s="74"/>
      <c r="BD9" s="74"/>
      <c r="BE9" s="74"/>
      <c r="BF9" s="74"/>
      <c r="BG9" s="3"/>
      <c r="BH9" s="3"/>
      <c r="BI9" s="3"/>
      <c r="BJ9" s="3"/>
      <c r="BK9" s="3"/>
      <c r="BL9" s="75" t="s">
        <v>18</v>
      </c>
      <c r="BM9" s="76"/>
      <c r="BN9" s="10" t="s">
        <v>19</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c r="J10" s="63">
        <f>データ!N6</f>
        <v>81.069999999999993</v>
      </c>
      <c r="K10" s="63"/>
      <c r="L10" s="63"/>
      <c r="M10" s="63"/>
      <c r="N10" s="63"/>
      <c r="O10" s="63"/>
      <c r="P10" s="63"/>
      <c r="Q10" s="63"/>
      <c r="R10" s="63">
        <f>データ!O6</f>
        <v>93.7</v>
      </c>
      <c r="S10" s="63"/>
      <c r="T10" s="63"/>
      <c r="U10" s="63"/>
      <c r="V10" s="63"/>
      <c r="W10" s="63"/>
      <c r="X10" s="63"/>
      <c r="Y10" s="63"/>
      <c r="Z10" s="71">
        <f>データ!P6</f>
        <v>3740</v>
      </c>
      <c r="AA10" s="71"/>
      <c r="AB10" s="71"/>
      <c r="AC10" s="71"/>
      <c r="AD10" s="71"/>
      <c r="AE10" s="71"/>
      <c r="AF10" s="71"/>
      <c r="AG10" s="71"/>
      <c r="AH10" s="2"/>
      <c r="AI10" s="71">
        <f>データ!T6</f>
        <v>25734</v>
      </c>
      <c r="AJ10" s="71"/>
      <c r="AK10" s="71"/>
      <c r="AL10" s="71"/>
      <c r="AM10" s="71"/>
      <c r="AN10" s="71"/>
      <c r="AO10" s="71"/>
      <c r="AP10" s="71"/>
      <c r="AQ10" s="63">
        <f>データ!U6</f>
        <v>83.4</v>
      </c>
      <c r="AR10" s="63"/>
      <c r="AS10" s="63"/>
      <c r="AT10" s="63"/>
      <c r="AU10" s="63"/>
      <c r="AV10" s="63"/>
      <c r="AW10" s="63"/>
      <c r="AX10" s="63"/>
      <c r="AY10" s="63">
        <f>データ!V6</f>
        <v>308.56</v>
      </c>
      <c r="AZ10" s="63"/>
      <c r="BA10" s="63"/>
      <c r="BB10" s="63"/>
      <c r="BC10" s="63"/>
      <c r="BD10" s="63"/>
      <c r="BE10" s="63"/>
      <c r="BF10" s="63"/>
      <c r="BG10" s="2"/>
      <c r="BH10" s="2"/>
      <c r="BI10" s="2"/>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41" t="s">
        <v>24</v>
      </c>
      <c r="BM14" s="42"/>
      <c r="BN14" s="42"/>
      <c r="BO14" s="42"/>
      <c r="BP14" s="42"/>
      <c r="BQ14" s="42"/>
      <c r="BR14" s="42"/>
      <c r="BS14" s="42"/>
      <c r="BT14" s="42"/>
      <c r="BU14" s="42"/>
      <c r="BV14" s="42"/>
      <c r="BW14" s="42"/>
      <c r="BX14" s="42"/>
      <c r="BY14" s="42"/>
      <c r="BZ14" s="43"/>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4" t="s">
        <v>29</v>
      </c>
      <c r="BM45" s="55"/>
      <c r="BN45" s="55"/>
      <c r="BO45" s="55"/>
      <c r="BP45" s="55"/>
      <c r="BQ45" s="55"/>
      <c r="BR45" s="55"/>
      <c r="BS45" s="55"/>
      <c r="BT45" s="55"/>
      <c r="BU45" s="55"/>
      <c r="BV45" s="55"/>
      <c r="BW45" s="55"/>
      <c r="BX45" s="55"/>
      <c r="BY45" s="55"/>
      <c r="BZ45" s="5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7"/>
      <c r="BM46" s="58"/>
      <c r="BN46" s="58"/>
      <c r="BO46" s="58"/>
      <c r="BP46" s="58"/>
      <c r="BQ46" s="58"/>
      <c r="BR46" s="58"/>
      <c r="BS46" s="58"/>
      <c r="BT46" s="58"/>
      <c r="BU46" s="58"/>
      <c r="BV46" s="58"/>
      <c r="BW46" s="58"/>
      <c r="BX46" s="58"/>
      <c r="BY46" s="58"/>
      <c r="BZ46" s="5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60" t="s">
        <v>34</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7"/>
      <c r="BM60" s="48"/>
      <c r="BN60" s="48"/>
      <c r="BO60" s="48"/>
      <c r="BP60" s="48"/>
      <c r="BQ60" s="48"/>
      <c r="BR60" s="48"/>
      <c r="BS60" s="48"/>
      <c r="BT60" s="48"/>
      <c r="BU60" s="48"/>
      <c r="BV60" s="48"/>
      <c r="BW60" s="48"/>
      <c r="BX60" s="48"/>
      <c r="BY60" s="48"/>
      <c r="BZ60" s="49"/>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51</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c r="A4" s="26" t="s">
        <v>52</v>
      </c>
      <c r="B4" s="28"/>
      <c r="C4" s="28"/>
      <c r="D4" s="28"/>
      <c r="E4" s="28"/>
      <c r="F4" s="28"/>
      <c r="G4" s="28"/>
      <c r="H4" s="92"/>
      <c r="I4" s="93"/>
      <c r="J4" s="93"/>
      <c r="K4" s="93"/>
      <c r="L4" s="93"/>
      <c r="M4" s="93"/>
      <c r="N4" s="93"/>
      <c r="O4" s="93"/>
      <c r="P4" s="93"/>
      <c r="Q4" s="93"/>
      <c r="R4" s="93"/>
      <c r="S4" s="93"/>
      <c r="T4" s="93"/>
      <c r="U4" s="93"/>
      <c r="V4" s="94"/>
      <c r="W4" s="88" t="s">
        <v>53</v>
      </c>
      <c r="X4" s="88"/>
      <c r="Y4" s="88"/>
      <c r="Z4" s="88"/>
      <c r="AA4" s="88"/>
      <c r="AB4" s="88"/>
      <c r="AC4" s="88"/>
      <c r="AD4" s="88"/>
      <c r="AE4" s="88"/>
      <c r="AF4" s="88"/>
      <c r="AG4" s="88"/>
      <c r="AH4" s="88" t="s">
        <v>54</v>
      </c>
      <c r="AI4" s="88"/>
      <c r="AJ4" s="88"/>
      <c r="AK4" s="88"/>
      <c r="AL4" s="88"/>
      <c r="AM4" s="88"/>
      <c r="AN4" s="88"/>
      <c r="AO4" s="88"/>
      <c r="AP4" s="88"/>
      <c r="AQ4" s="88"/>
      <c r="AR4" s="88"/>
      <c r="AS4" s="88" t="s">
        <v>55</v>
      </c>
      <c r="AT4" s="88"/>
      <c r="AU4" s="88"/>
      <c r="AV4" s="88"/>
      <c r="AW4" s="88"/>
      <c r="AX4" s="88"/>
      <c r="AY4" s="88"/>
      <c r="AZ4" s="88"/>
      <c r="BA4" s="88"/>
      <c r="BB4" s="88"/>
      <c r="BC4" s="88"/>
      <c r="BD4" s="88" t="s">
        <v>56</v>
      </c>
      <c r="BE4" s="88"/>
      <c r="BF4" s="88"/>
      <c r="BG4" s="88"/>
      <c r="BH4" s="88"/>
      <c r="BI4" s="88"/>
      <c r="BJ4" s="88"/>
      <c r="BK4" s="88"/>
      <c r="BL4" s="88"/>
      <c r="BM4" s="88"/>
      <c r="BN4" s="88"/>
      <c r="BO4" s="88" t="s">
        <v>57</v>
      </c>
      <c r="BP4" s="88"/>
      <c r="BQ4" s="88"/>
      <c r="BR4" s="88"/>
      <c r="BS4" s="88"/>
      <c r="BT4" s="88"/>
      <c r="BU4" s="88"/>
      <c r="BV4" s="88"/>
      <c r="BW4" s="88"/>
      <c r="BX4" s="88"/>
      <c r="BY4" s="88"/>
      <c r="BZ4" s="88" t="s">
        <v>58</v>
      </c>
      <c r="CA4" s="88"/>
      <c r="CB4" s="88"/>
      <c r="CC4" s="88"/>
      <c r="CD4" s="88"/>
      <c r="CE4" s="88"/>
      <c r="CF4" s="88"/>
      <c r="CG4" s="88"/>
      <c r="CH4" s="88"/>
      <c r="CI4" s="88"/>
      <c r="CJ4" s="88"/>
      <c r="CK4" s="88" t="s">
        <v>59</v>
      </c>
      <c r="CL4" s="88"/>
      <c r="CM4" s="88"/>
      <c r="CN4" s="88"/>
      <c r="CO4" s="88"/>
      <c r="CP4" s="88"/>
      <c r="CQ4" s="88"/>
      <c r="CR4" s="88"/>
      <c r="CS4" s="88"/>
      <c r="CT4" s="88"/>
      <c r="CU4" s="88"/>
      <c r="CV4" s="88" t="s">
        <v>60</v>
      </c>
      <c r="CW4" s="88"/>
      <c r="CX4" s="88"/>
      <c r="CY4" s="88"/>
      <c r="CZ4" s="88"/>
      <c r="DA4" s="88"/>
      <c r="DB4" s="88"/>
      <c r="DC4" s="88"/>
      <c r="DD4" s="88"/>
      <c r="DE4" s="88"/>
      <c r="DF4" s="88"/>
      <c r="DG4" s="88" t="s">
        <v>61</v>
      </c>
      <c r="DH4" s="88"/>
      <c r="DI4" s="88"/>
      <c r="DJ4" s="88"/>
      <c r="DK4" s="88"/>
      <c r="DL4" s="88"/>
      <c r="DM4" s="88"/>
      <c r="DN4" s="88"/>
      <c r="DO4" s="88"/>
      <c r="DP4" s="88"/>
      <c r="DQ4" s="88"/>
      <c r="DR4" s="88" t="s">
        <v>62</v>
      </c>
      <c r="DS4" s="88"/>
      <c r="DT4" s="88"/>
      <c r="DU4" s="88"/>
      <c r="DV4" s="88"/>
      <c r="DW4" s="88"/>
      <c r="DX4" s="88"/>
      <c r="DY4" s="88"/>
      <c r="DZ4" s="88"/>
      <c r="EA4" s="88"/>
      <c r="EB4" s="88"/>
      <c r="EC4" s="88" t="s">
        <v>63</v>
      </c>
      <c r="ED4" s="88"/>
      <c r="EE4" s="88"/>
      <c r="EF4" s="88"/>
      <c r="EG4" s="88"/>
      <c r="EH4" s="88"/>
      <c r="EI4" s="88"/>
      <c r="EJ4" s="88"/>
      <c r="EK4" s="88"/>
      <c r="EL4" s="88"/>
      <c r="EM4" s="88"/>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412091</v>
      </c>
      <c r="D6" s="31">
        <f t="shared" si="3"/>
        <v>46</v>
      </c>
      <c r="E6" s="31">
        <f t="shared" si="3"/>
        <v>1</v>
      </c>
      <c r="F6" s="31">
        <f t="shared" si="3"/>
        <v>0</v>
      </c>
      <c r="G6" s="31">
        <f t="shared" si="3"/>
        <v>1</v>
      </c>
      <c r="H6" s="31" t="str">
        <f t="shared" si="3"/>
        <v>佐賀県　嬉野市</v>
      </c>
      <c r="I6" s="31" t="str">
        <f t="shared" si="3"/>
        <v>法適用</v>
      </c>
      <c r="J6" s="31" t="str">
        <f t="shared" si="3"/>
        <v>水道事業</v>
      </c>
      <c r="K6" s="31" t="str">
        <f t="shared" si="3"/>
        <v>末端給水事業</v>
      </c>
      <c r="L6" s="31" t="str">
        <f t="shared" si="3"/>
        <v>A6</v>
      </c>
      <c r="M6" s="32" t="str">
        <f t="shared" si="3"/>
        <v>-</v>
      </c>
      <c r="N6" s="32">
        <f t="shared" si="3"/>
        <v>81.069999999999993</v>
      </c>
      <c r="O6" s="32">
        <f t="shared" si="3"/>
        <v>93.7</v>
      </c>
      <c r="P6" s="32">
        <f t="shared" si="3"/>
        <v>3740</v>
      </c>
      <c r="Q6" s="32">
        <f t="shared" si="3"/>
        <v>27703</v>
      </c>
      <c r="R6" s="32">
        <f t="shared" si="3"/>
        <v>126.41</v>
      </c>
      <c r="S6" s="32">
        <f t="shared" si="3"/>
        <v>219.15</v>
      </c>
      <c r="T6" s="32">
        <f t="shared" si="3"/>
        <v>25734</v>
      </c>
      <c r="U6" s="32">
        <f t="shared" si="3"/>
        <v>83.4</v>
      </c>
      <c r="V6" s="32">
        <f t="shared" si="3"/>
        <v>308.56</v>
      </c>
      <c r="W6" s="33">
        <f>IF(W7="",NA(),W7)</f>
        <v>110.4</v>
      </c>
      <c r="X6" s="33">
        <f t="shared" ref="X6:AF6" si="4">IF(X7="",NA(),X7)</f>
        <v>111.16</v>
      </c>
      <c r="Y6" s="33">
        <f t="shared" si="4"/>
        <v>96.78</v>
      </c>
      <c r="Z6" s="33">
        <f t="shared" si="4"/>
        <v>97.78</v>
      </c>
      <c r="AA6" s="33">
        <f t="shared" si="4"/>
        <v>104.02</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3">
        <f t="shared" si="5"/>
        <v>0.8</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5836.57</v>
      </c>
      <c r="AT6" s="33">
        <f t="shared" ref="AT6:BB6" si="6">IF(AT7="",NA(),AT7)</f>
        <v>6070.94</v>
      </c>
      <c r="AU6" s="33">
        <f t="shared" si="6"/>
        <v>4044.41</v>
      </c>
      <c r="AV6" s="33">
        <f t="shared" si="6"/>
        <v>6888.02</v>
      </c>
      <c r="AW6" s="33">
        <f t="shared" si="6"/>
        <v>1160.45</v>
      </c>
      <c r="AX6" s="33">
        <f t="shared" si="6"/>
        <v>969.16</v>
      </c>
      <c r="AY6" s="33">
        <f t="shared" si="6"/>
        <v>995.5</v>
      </c>
      <c r="AZ6" s="33">
        <f t="shared" si="6"/>
        <v>915.5</v>
      </c>
      <c r="BA6" s="33">
        <f t="shared" si="6"/>
        <v>963.24</v>
      </c>
      <c r="BB6" s="33">
        <f t="shared" si="6"/>
        <v>381.53</v>
      </c>
      <c r="BC6" s="32" t="str">
        <f>IF(BC7="","",IF(BC7="-","【-】","【"&amp;SUBSTITUTE(TEXT(BC7,"#,##0.00"),"-","△")&amp;"】"))</f>
        <v>【264.16】</v>
      </c>
      <c r="BD6" s="33">
        <f>IF(BD7="",NA(),BD7)</f>
        <v>272.93</v>
      </c>
      <c r="BE6" s="33">
        <f t="shared" ref="BE6:BM6" si="7">IF(BE7="",NA(),BE7)</f>
        <v>260.99</v>
      </c>
      <c r="BF6" s="33">
        <f t="shared" si="7"/>
        <v>291.85000000000002</v>
      </c>
      <c r="BG6" s="33">
        <f t="shared" si="7"/>
        <v>268.76</v>
      </c>
      <c r="BH6" s="33">
        <f t="shared" si="7"/>
        <v>253.98</v>
      </c>
      <c r="BI6" s="33">
        <f t="shared" si="7"/>
        <v>421.66</v>
      </c>
      <c r="BJ6" s="33">
        <f t="shared" si="7"/>
        <v>414.59</v>
      </c>
      <c r="BK6" s="33">
        <f t="shared" si="7"/>
        <v>404.78</v>
      </c>
      <c r="BL6" s="33">
        <f t="shared" si="7"/>
        <v>400.38</v>
      </c>
      <c r="BM6" s="33">
        <f t="shared" si="7"/>
        <v>393.27</v>
      </c>
      <c r="BN6" s="32" t="str">
        <f>IF(BN7="","",IF(BN7="-","【-】","【"&amp;SUBSTITUTE(TEXT(BN7,"#,##0.00"),"-","△")&amp;"】"))</f>
        <v>【283.72】</v>
      </c>
      <c r="BO6" s="33">
        <f>IF(BO7="",NA(),BO7)</f>
        <v>88.29</v>
      </c>
      <c r="BP6" s="33">
        <f t="shared" ref="BP6:BX6" si="8">IF(BP7="",NA(),BP7)</f>
        <v>89.21</v>
      </c>
      <c r="BQ6" s="33">
        <f t="shared" si="8"/>
        <v>76.23</v>
      </c>
      <c r="BR6" s="33">
        <f t="shared" si="8"/>
        <v>78.41</v>
      </c>
      <c r="BS6" s="33">
        <f t="shared" si="8"/>
        <v>83.79</v>
      </c>
      <c r="BT6" s="33">
        <f t="shared" si="8"/>
        <v>99.51</v>
      </c>
      <c r="BU6" s="33">
        <f t="shared" si="8"/>
        <v>97.71</v>
      </c>
      <c r="BV6" s="33">
        <f t="shared" si="8"/>
        <v>98.07</v>
      </c>
      <c r="BW6" s="33">
        <f t="shared" si="8"/>
        <v>96.56</v>
      </c>
      <c r="BX6" s="33">
        <f t="shared" si="8"/>
        <v>100.47</v>
      </c>
      <c r="BY6" s="32" t="str">
        <f>IF(BY7="","",IF(BY7="-","【-】","【"&amp;SUBSTITUTE(TEXT(BY7,"#,##0.00"),"-","△")&amp;"】"))</f>
        <v>【104.60】</v>
      </c>
      <c r="BZ6" s="33">
        <f>IF(BZ7="",NA(),BZ7)</f>
        <v>242.05</v>
      </c>
      <c r="CA6" s="33">
        <f t="shared" ref="CA6:CI6" si="9">IF(CA7="",NA(),CA7)</f>
        <v>238.82</v>
      </c>
      <c r="CB6" s="33">
        <f t="shared" si="9"/>
        <v>237.31</v>
      </c>
      <c r="CC6" s="33">
        <f t="shared" si="9"/>
        <v>231.43</v>
      </c>
      <c r="CD6" s="33">
        <f t="shared" si="9"/>
        <v>215.82</v>
      </c>
      <c r="CE6" s="33">
        <f t="shared" si="9"/>
        <v>171.34</v>
      </c>
      <c r="CF6" s="33">
        <f t="shared" si="9"/>
        <v>173.56</v>
      </c>
      <c r="CG6" s="33">
        <f t="shared" si="9"/>
        <v>172.26</v>
      </c>
      <c r="CH6" s="33">
        <f t="shared" si="9"/>
        <v>177.14</v>
      </c>
      <c r="CI6" s="33">
        <f t="shared" si="9"/>
        <v>169.82</v>
      </c>
      <c r="CJ6" s="32" t="str">
        <f>IF(CJ7="","",IF(CJ7="-","【-】","【"&amp;SUBSTITUTE(TEXT(CJ7,"#,##0.00"),"-","△")&amp;"】"))</f>
        <v>【164.21】</v>
      </c>
      <c r="CK6" s="33">
        <f>IF(CK7="",NA(),CK7)</f>
        <v>62.53</v>
      </c>
      <c r="CL6" s="33">
        <f t="shared" ref="CL6:CT6" si="10">IF(CL7="",NA(),CL7)</f>
        <v>61.71</v>
      </c>
      <c r="CM6" s="33">
        <f t="shared" si="10"/>
        <v>59.55</v>
      </c>
      <c r="CN6" s="33">
        <f t="shared" si="10"/>
        <v>60.11</v>
      </c>
      <c r="CO6" s="33">
        <f t="shared" si="10"/>
        <v>60.95</v>
      </c>
      <c r="CP6" s="33">
        <f t="shared" si="10"/>
        <v>56.8</v>
      </c>
      <c r="CQ6" s="33">
        <f t="shared" si="10"/>
        <v>55.84</v>
      </c>
      <c r="CR6" s="33">
        <f t="shared" si="10"/>
        <v>55.68</v>
      </c>
      <c r="CS6" s="33">
        <f t="shared" si="10"/>
        <v>55.64</v>
      </c>
      <c r="CT6" s="33">
        <f t="shared" si="10"/>
        <v>55.13</v>
      </c>
      <c r="CU6" s="32" t="str">
        <f>IF(CU7="","",IF(CU7="-","【-】","【"&amp;SUBSTITUTE(TEXT(CU7,"#,##0.00"),"-","△")&amp;"】"))</f>
        <v>【59.80】</v>
      </c>
      <c r="CV6" s="33">
        <f>IF(CV7="",NA(),CV7)</f>
        <v>81.92</v>
      </c>
      <c r="CW6" s="33">
        <f t="shared" ref="CW6:DE6" si="11">IF(CW7="",NA(),CW7)</f>
        <v>81.78</v>
      </c>
      <c r="CX6" s="33">
        <f t="shared" si="11"/>
        <v>83.85</v>
      </c>
      <c r="CY6" s="33">
        <f t="shared" si="11"/>
        <v>83.75</v>
      </c>
      <c r="CZ6" s="33">
        <f t="shared" si="11"/>
        <v>81.06</v>
      </c>
      <c r="DA6" s="33">
        <f t="shared" si="11"/>
        <v>83.67</v>
      </c>
      <c r="DB6" s="33">
        <f t="shared" si="11"/>
        <v>83.11</v>
      </c>
      <c r="DC6" s="33">
        <f t="shared" si="11"/>
        <v>83.18</v>
      </c>
      <c r="DD6" s="33">
        <f t="shared" si="11"/>
        <v>83.09</v>
      </c>
      <c r="DE6" s="33">
        <f t="shared" si="11"/>
        <v>83</v>
      </c>
      <c r="DF6" s="32" t="str">
        <f>IF(DF7="","",IF(DF7="-","【-】","【"&amp;SUBSTITUTE(TEXT(DF7,"#,##0.00"),"-","△")&amp;"】"))</f>
        <v>【89.78】</v>
      </c>
      <c r="DG6" s="33">
        <f>IF(DG7="",NA(),DG7)</f>
        <v>42.74</v>
      </c>
      <c r="DH6" s="33">
        <f t="shared" ref="DH6:DP6" si="12">IF(DH7="",NA(),DH7)</f>
        <v>42.73</v>
      </c>
      <c r="DI6" s="33">
        <f t="shared" si="12"/>
        <v>44.61</v>
      </c>
      <c r="DJ6" s="33">
        <f t="shared" si="12"/>
        <v>46.49</v>
      </c>
      <c r="DK6" s="33">
        <f t="shared" si="12"/>
        <v>50.92</v>
      </c>
      <c r="DL6" s="33">
        <f t="shared" si="12"/>
        <v>36.21</v>
      </c>
      <c r="DM6" s="33">
        <f t="shared" si="12"/>
        <v>37.090000000000003</v>
      </c>
      <c r="DN6" s="33">
        <f t="shared" si="12"/>
        <v>38.07</v>
      </c>
      <c r="DO6" s="33">
        <f t="shared" si="12"/>
        <v>39.06</v>
      </c>
      <c r="DP6" s="33">
        <f t="shared" si="12"/>
        <v>46.66</v>
      </c>
      <c r="DQ6" s="32" t="str">
        <f>IF(DQ7="","",IF(DQ7="-","【-】","【"&amp;SUBSTITUTE(TEXT(DQ7,"#,##0.00"),"-","△")&amp;"】"))</f>
        <v>【46.31】</v>
      </c>
      <c r="DR6" s="32">
        <f>IF(DR7="",NA(),DR7)</f>
        <v>0</v>
      </c>
      <c r="DS6" s="32">
        <f t="shared" ref="DS6:EA6" si="13">IF(DS7="",NA(),DS7)</f>
        <v>0</v>
      </c>
      <c r="DT6" s="33">
        <f t="shared" si="13"/>
        <v>15.35</v>
      </c>
      <c r="DU6" s="33">
        <f t="shared" si="13"/>
        <v>15.4</v>
      </c>
      <c r="DV6" s="33">
        <f t="shared" si="13"/>
        <v>15.38</v>
      </c>
      <c r="DW6" s="33">
        <f t="shared" si="13"/>
        <v>6.46</v>
      </c>
      <c r="DX6" s="33">
        <f t="shared" si="13"/>
        <v>6.63</v>
      </c>
      <c r="DY6" s="33">
        <f t="shared" si="13"/>
        <v>7.73</v>
      </c>
      <c r="DZ6" s="33">
        <f t="shared" si="13"/>
        <v>8.8699999999999992</v>
      </c>
      <c r="EA6" s="33">
        <f t="shared" si="13"/>
        <v>9.85</v>
      </c>
      <c r="EB6" s="32" t="str">
        <f>IF(EB7="","",IF(EB7="-","【-】","【"&amp;SUBSTITUTE(TEXT(EB7,"#,##0.00"),"-","△")&amp;"】"))</f>
        <v>【12.42】</v>
      </c>
      <c r="EC6" s="33">
        <f>IF(EC7="",NA(),EC7)</f>
        <v>0.24</v>
      </c>
      <c r="ED6" s="33">
        <f t="shared" ref="ED6:EL6" si="14">IF(ED7="",NA(),ED7)</f>
        <v>0.33</v>
      </c>
      <c r="EE6" s="33">
        <f t="shared" si="14"/>
        <v>0.38</v>
      </c>
      <c r="EF6" s="33">
        <f t="shared" si="14"/>
        <v>0.28999999999999998</v>
      </c>
      <c r="EG6" s="33">
        <f t="shared" si="14"/>
        <v>0.52</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412091</v>
      </c>
      <c r="D7" s="35">
        <v>46</v>
      </c>
      <c r="E7" s="35">
        <v>1</v>
      </c>
      <c r="F7" s="35">
        <v>0</v>
      </c>
      <c r="G7" s="35">
        <v>1</v>
      </c>
      <c r="H7" s="35" t="s">
        <v>93</v>
      </c>
      <c r="I7" s="35" t="s">
        <v>94</v>
      </c>
      <c r="J7" s="35" t="s">
        <v>95</v>
      </c>
      <c r="K7" s="35" t="s">
        <v>96</v>
      </c>
      <c r="L7" s="35" t="s">
        <v>97</v>
      </c>
      <c r="M7" s="36" t="s">
        <v>98</v>
      </c>
      <c r="N7" s="36">
        <v>81.069999999999993</v>
      </c>
      <c r="O7" s="36">
        <v>93.7</v>
      </c>
      <c r="P7" s="36">
        <v>3740</v>
      </c>
      <c r="Q7" s="36">
        <v>27703</v>
      </c>
      <c r="R7" s="36">
        <v>126.41</v>
      </c>
      <c r="S7" s="36">
        <v>219.15</v>
      </c>
      <c r="T7" s="36">
        <v>25734</v>
      </c>
      <c r="U7" s="36">
        <v>83.4</v>
      </c>
      <c r="V7" s="36">
        <v>308.56</v>
      </c>
      <c r="W7" s="36">
        <v>110.4</v>
      </c>
      <c r="X7" s="36">
        <v>111.16</v>
      </c>
      <c r="Y7" s="36">
        <v>96.78</v>
      </c>
      <c r="Z7" s="36">
        <v>97.78</v>
      </c>
      <c r="AA7" s="36">
        <v>104.02</v>
      </c>
      <c r="AB7" s="36">
        <v>108.96</v>
      </c>
      <c r="AC7" s="36">
        <v>107.37</v>
      </c>
      <c r="AD7" s="36">
        <v>107.57</v>
      </c>
      <c r="AE7" s="36">
        <v>106.55</v>
      </c>
      <c r="AF7" s="36">
        <v>110.01</v>
      </c>
      <c r="AG7" s="36">
        <v>113.03</v>
      </c>
      <c r="AH7" s="36">
        <v>0</v>
      </c>
      <c r="AI7" s="36">
        <v>0</v>
      </c>
      <c r="AJ7" s="36">
        <v>0</v>
      </c>
      <c r="AK7" s="36">
        <v>0.8</v>
      </c>
      <c r="AL7" s="36">
        <v>0</v>
      </c>
      <c r="AM7" s="36">
        <v>7.45</v>
      </c>
      <c r="AN7" s="36">
        <v>8.5</v>
      </c>
      <c r="AO7" s="36">
        <v>9.34</v>
      </c>
      <c r="AP7" s="36">
        <v>9.56</v>
      </c>
      <c r="AQ7" s="36">
        <v>2.8</v>
      </c>
      <c r="AR7" s="36">
        <v>0.81</v>
      </c>
      <c r="AS7" s="36">
        <v>5836.57</v>
      </c>
      <c r="AT7" s="36">
        <v>6070.94</v>
      </c>
      <c r="AU7" s="36">
        <v>4044.41</v>
      </c>
      <c r="AV7" s="36">
        <v>6888.02</v>
      </c>
      <c r="AW7" s="36">
        <v>1160.45</v>
      </c>
      <c r="AX7" s="36">
        <v>969.16</v>
      </c>
      <c r="AY7" s="36">
        <v>995.5</v>
      </c>
      <c r="AZ7" s="36">
        <v>915.5</v>
      </c>
      <c r="BA7" s="36">
        <v>963.24</v>
      </c>
      <c r="BB7" s="36">
        <v>381.53</v>
      </c>
      <c r="BC7" s="36">
        <v>264.16000000000003</v>
      </c>
      <c r="BD7" s="36">
        <v>272.93</v>
      </c>
      <c r="BE7" s="36">
        <v>260.99</v>
      </c>
      <c r="BF7" s="36">
        <v>291.85000000000002</v>
      </c>
      <c r="BG7" s="36">
        <v>268.76</v>
      </c>
      <c r="BH7" s="36">
        <v>253.98</v>
      </c>
      <c r="BI7" s="36">
        <v>421.66</v>
      </c>
      <c r="BJ7" s="36">
        <v>414.59</v>
      </c>
      <c r="BK7" s="36">
        <v>404.78</v>
      </c>
      <c r="BL7" s="36">
        <v>400.38</v>
      </c>
      <c r="BM7" s="36">
        <v>393.27</v>
      </c>
      <c r="BN7" s="36">
        <v>283.72000000000003</v>
      </c>
      <c r="BO7" s="36">
        <v>88.29</v>
      </c>
      <c r="BP7" s="36">
        <v>89.21</v>
      </c>
      <c r="BQ7" s="36">
        <v>76.23</v>
      </c>
      <c r="BR7" s="36">
        <v>78.41</v>
      </c>
      <c r="BS7" s="36">
        <v>83.79</v>
      </c>
      <c r="BT7" s="36">
        <v>99.51</v>
      </c>
      <c r="BU7" s="36">
        <v>97.71</v>
      </c>
      <c r="BV7" s="36">
        <v>98.07</v>
      </c>
      <c r="BW7" s="36">
        <v>96.56</v>
      </c>
      <c r="BX7" s="36">
        <v>100.47</v>
      </c>
      <c r="BY7" s="36">
        <v>104.6</v>
      </c>
      <c r="BZ7" s="36">
        <v>242.05</v>
      </c>
      <c r="CA7" s="36">
        <v>238.82</v>
      </c>
      <c r="CB7" s="36">
        <v>237.31</v>
      </c>
      <c r="CC7" s="36">
        <v>231.43</v>
      </c>
      <c r="CD7" s="36">
        <v>215.82</v>
      </c>
      <c r="CE7" s="36">
        <v>171.34</v>
      </c>
      <c r="CF7" s="36">
        <v>173.56</v>
      </c>
      <c r="CG7" s="36">
        <v>172.26</v>
      </c>
      <c r="CH7" s="36">
        <v>177.14</v>
      </c>
      <c r="CI7" s="36">
        <v>169.82</v>
      </c>
      <c r="CJ7" s="36">
        <v>164.21</v>
      </c>
      <c r="CK7" s="36">
        <v>62.53</v>
      </c>
      <c r="CL7" s="36">
        <v>61.71</v>
      </c>
      <c r="CM7" s="36">
        <v>59.55</v>
      </c>
      <c r="CN7" s="36">
        <v>60.11</v>
      </c>
      <c r="CO7" s="36">
        <v>60.95</v>
      </c>
      <c r="CP7" s="36">
        <v>56.8</v>
      </c>
      <c r="CQ7" s="36">
        <v>55.84</v>
      </c>
      <c r="CR7" s="36">
        <v>55.68</v>
      </c>
      <c r="CS7" s="36">
        <v>55.64</v>
      </c>
      <c r="CT7" s="36">
        <v>55.13</v>
      </c>
      <c r="CU7" s="36">
        <v>59.8</v>
      </c>
      <c r="CV7" s="36">
        <v>81.92</v>
      </c>
      <c r="CW7" s="36">
        <v>81.78</v>
      </c>
      <c r="CX7" s="36">
        <v>83.85</v>
      </c>
      <c r="CY7" s="36">
        <v>83.75</v>
      </c>
      <c r="CZ7" s="36">
        <v>81.06</v>
      </c>
      <c r="DA7" s="36">
        <v>83.67</v>
      </c>
      <c r="DB7" s="36">
        <v>83.11</v>
      </c>
      <c r="DC7" s="36">
        <v>83.18</v>
      </c>
      <c r="DD7" s="36">
        <v>83.09</v>
      </c>
      <c r="DE7" s="36">
        <v>83</v>
      </c>
      <c r="DF7" s="36">
        <v>89.78</v>
      </c>
      <c r="DG7" s="36">
        <v>42.74</v>
      </c>
      <c r="DH7" s="36">
        <v>42.73</v>
      </c>
      <c r="DI7" s="36">
        <v>44.61</v>
      </c>
      <c r="DJ7" s="36">
        <v>46.49</v>
      </c>
      <c r="DK7" s="36">
        <v>50.92</v>
      </c>
      <c r="DL7" s="36">
        <v>36.21</v>
      </c>
      <c r="DM7" s="36">
        <v>37.090000000000003</v>
      </c>
      <c r="DN7" s="36">
        <v>38.07</v>
      </c>
      <c r="DO7" s="36">
        <v>39.06</v>
      </c>
      <c r="DP7" s="36">
        <v>46.66</v>
      </c>
      <c r="DQ7" s="36">
        <v>46.31</v>
      </c>
      <c r="DR7" s="36">
        <v>0</v>
      </c>
      <c r="DS7" s="36">
        <v>0</v>
      </c>
      <c r="DT7" s="36">
        <v>15.35</v>
      </c>
      <c r="DU7" s="36">
        <v>15.4</v>
      </c>
      <c r="DV7" s="36">
        <v>15.38</v>
      </c>
      <c r="DW7" s="36">
        <v>6.46</v>
      </c>
      <c r="DX7" s="36">
        <v>6.63</v>
      </c>
      <c r="DY7" s="36">
        <v>7.73</v>
      </c>
      <c r="DZ7" s="36">
        <v>8.8699999999999992</v>
      </c>
      <c r="EA7" s="36">
        <v>9.85</v>
      </c>
      <c r="EB7" s="36">
        <v>12.42</v>
      </c>
      <c r="EC7" s="36">
        <v>0.24</v>
      </c>
      <c r="ED7" s="36">
        <v>0.33</v>
      </c>
      <c r="EE7" s="36">
        <v>0.38</v>
      </c>
      <c r="EF7" s="36">
        <v>0.28999999999999998</v>
      </c>
      <c r="EG7" s="36">
        <v>0.52</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植松英樹</cp:lastModifiedBy>
  <cp:lastPrinted>2016-02-16T01:39:39Z</cp:lastPrinted>
  <dcterms:created xsi:type="dcterms:W3CDTF">2016-01-18T04:55:33Z</dcterms:created>
  <dcterms:modified xsi:type="dcterms:W3CDTF">2016-02-16T01:52:50Z</dcterms:modified>
</cp:coreProperties>
</file>